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9C1A1EC1-2371-4AFA-91CD-10F7C3712625}" xr6:coauthVersionLast="47" xr6:coauthVersionMax="47" xr10:uidLastSave="{00000000-0000-0000-0000-000000000000}"/>
  <bookViews>
    <workbookView xWindow="30612" yWindow="-108" windowWidth="30936" windowHeight="16896" tabRatio="825" activeTab="10" xr2:uid="{ADB45353-3942-4F2C-BD93-386F557F18D2}"/>
  </bookViews>
  <sheets>
    <sheet name="2021-09-18" sheetId="185" r:id="rId1"/>
    <sheet name="2021-09-21" sheetId="186" r:id="rId2"/>
    <sheet name="2021-09-18h" sheetId="184" r:id="rId3"/>
    <sheet name="2021-09-24" sheetId="189" r:id="rId4"/>
    <sheet name="2021-09-23" sheetId="188" r:id="rId5"/>
    <sheet name="2021-09-22" sheetId="187" r:id="rId6"/>
    <sheet name="2021-10-18" sheetId="196" r:id="rId7"/>
    <sheet name="Портфель" sheetId="94" r:id="rId8"/>
    <sheet name="Портфель2" sheetId="195" r:id="rId9"/>
    <sheet name="Сортино (2)" sheetId="204" r:id="rId10"/>
    <sheet name="Сортино" sheetId="203" r:id="rId11"/>
    <sheet name="sharp" sheetId="202" r:id="rId12"/>
    <sheet name="Отклонение" sheetId="201" r:id="rId13"/>
    <sheet name="Отклонение обычн" sheetId="198" r:id="rId14"/>
    <sheet name="Лист2" sheetId="197" r:id="rId15"/>
    <sheet name="Лист6" sheetId="135" r:id="rId16"/>
    <sheet name="Расчет" sheetId="49" r:id="rId17"/>
    <sheet name="2021-09-25" sheetId="191" r:id="rId18"/>
    <sheet name="2021-09-30" sheetId="194" r:id="rId19"/>
    <sheet name="2021-09-29" sheetId="193" r:id="rId20"/>
    <sheet name="2021-09-29g" sheetId="192" r:id="rId21"/>
    <sheet name="Сравнение" sheetId="19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1" i="203" l="1"/>
  <c r="I691" i="203" s="1"/>
  <c r="H691" i="204"/>
  <c r="M690" i="204"/>
  <c r="L690" i="204"/>
  <c r="M689" i="204"/>
  <c r="L689" i="204"/>
  <c r="M688" i="204"/>
  <c r="L688" i="204"/>
  <c r="M687" i="204"/>
  <c r="L687" i="204"/>
  <c r="M686" i="204"/>
  <c r="L686" i="204"/>
  <c r="M685" i="204"/>
  <c r="L685" i="204"/>
  <c r="M684" i="204"/>
  <c r="L684" i="204"/>
  <c r="M683" i="204"/>
  <c r="L683" i="204"/>
  <c r="M682" i="204"/>
  <c r="L682" i="204"/>
  <c r="M681" i="204"/>
  <c r="L681" i="204"/>
  <c r="M680" i="204"/>
  <c r="L680" i="204"/>
  <c r="M679" i="204"/>
  <c r="L679" i="204"/>
  <c r="M678" i="204"/>
  <c r="L678" i="204"/>
  <c r="M677" i="204"/>
  <c r="L677" i="204"/>
  <c r="M676" i="204"/>
  <c r="L676" i="204"/>
  <c r="M675" i="204"/>
  <c r="L675" i="204"/>
  <c r="M674" i="204"/>
  <c r="L674" i="204"/>
  <c r="M673" i="204"/>
  <c r="L673" i="204"/>
  <c r="M672" i="204"/>
  <c r="L672" i="204"/>
  <c r="M671" i="204"/>
  <c r="L671" i="204"/>
  <c r="M670" i="204"/>
  <c r="L670" i="204"/>
  <c r="M669" i="204"/>
  <c r="L669" i="204"/>
  <c r="M668" i="204"/>
  <c r="L668" i="204"/>
  <c r="M667" i="204"/>
  <c r="L667" i="204"/>
  <c r="M666" i="204"/>
  <c r="L666" i="204"/>
  <c r="M665" i="204"/>
  <c r="L665" i="204"/>
  <c r="P664" i="204"/>
  <c r="O664" i="204"/>
  <c r="M664" i="204"/>
  <c r="L664" i="204"/>
  <c r="M663" i="204"/>
  <c r="L663" i="204"/>
  <c r="M662" i="204"/>
  <c r="L662" i="204"/>
  <c r="M661" i="204"/>
  <c r="L661" i="204"/>
  <c r="M660" i="204"/>
  <c r="L660" i="204"/>
  <c r="M659" i="204"/>
  <c r="L659" i="204"/>
  <c r="M658" i="204"/>
  <c r="L658" i="204"/>
  <c r="M657" i="204"/>
  <c r="L657" i="204"/>
  <c r="M656" i="204"/>
  <c r="L656" i="204"/>
  <c r="M655" i="204"/>
  <c r="L655" i="204"/>
  <c r="M654" i="204"/>
  <c r="L654" i="204"/>
  <c r="M653" i="204"/>
  <c r="L653" i="204"/>
  <c r="M652" i="204"/>
  <c r="L652" i="204"/>
  <c r="M651" i="204"/>
  <c r="L651" i="204"/>
  <c r="M650" i="204"/>
  <c r="L650" i="204"/>
  <c r="M649" i="204"/>
  <c r="L649" i="204"/>
  <c r="M648" i="204"/>
  <c r="L648" i="204"/>
  <c r="M647" i="204"/>
  <c r="L647" i="204"/>
  <c r="M646" i="204"/>
  <c r="L646" i="204"/>
  <c r="M645" i="204"/>
  <c r="L645" i="204"/>
  <c r="M644" i="204"/>
  <c r="L644" i="204"/>
  <c r="M643" i="204"/>
  <c r="L643" i="204"/>
  <c r="M642" i="204"/>
  <c r="L642" i="204"/>
  <c r="M641" i="204"/>
  <c r="L641" i="204"/>
  <c r="M640" i="204"/>
  <c r="L640" i="204"/>
  <c r="M639" i="204"/>
  <c r="L639" i="204"/>
  <c r="M638" i="204"/>
  <c r="L638" i="204"/>
  <c r="M637" i="204"/>
  <c r="L637" i="204"/>
  <c r="M636" i="204"/>
  <c r="L636" i="204"/>
  <c r="M635" i="204"/>
  <c r="L635" i="204"/>
  <c r="M634" i="204"/>
  <c r="L634" i="204"/>
  <c r="M633" i="204"/>
  <c r="L633" i="204"/>
  <c r="M632" i="204"/>
  <c r="L632" i="204"/>
  <c r="M631" i="204"/>
  <c r="L631" i="204"/>
  <c r="M630" i="204"/>
  <c r="L630" i="204"/>
  <c r="M629" i="204"/>
  <c r="L629" i="204"/>
  <c r="M628" i="204"/>
  <c r="L628" i="204"/>
  <c r="M627" i="204"/>
  <c r="L627" i="204"/>
  <c r="M626" i="204"/>
  <c r="L626" i="204"/>
  <c r="M625" i="204"/>
  <c r="L625" i="204"/>
  <c r="M624" i="204"/>
  <c r="L624" i="204"/>
  <c r="M623" i="204"/>
  <c r="L623" i="204"/>
  <c r="M622" i="204"/>
  <c r="L622" i="204"/>
  <c r="M621" i="204"/>
  <c r="L621" i="204"/>
  <c r="M620" i="204"/>
  <c r="L620" i="204"/>
  <c r="M619" i="204"/>
  <c r="L619" i="204"/>
  <c r="M618" i="204"/>
  <c r="L618" i="204"/>
  <c r="M617" i="204"/>
  <c r="L617" i="204"/>
  <c r="M616" i="204"/>
  <c r="L616" i="204"/>
  <c r="M615" i="204"/>
  <c r="L615" i="204"/>
  <c r="M614" i="204"/>
  <c r="L614" i="204"/>
  <c r="M613" i="204"/>
  <c r="L613" i="204"/>
  <c r="M612" i="204"/>
  <c r="L612" i="204"/>
  <c r="M611" i="204"/>
  <c r="L611" i="204"/>
  <c r="M610" i="204"/>
  <c r="L610" i="204"/>
  <c r="M609" i="204"/>
  <c r="L609" i="204"/>
  <c r="M608" i="204"/>
  <c r="L608" i="204"/>
  <c r="M607" i="204"/>
  <c r="L607" i="204"/>
  <c r="M606" i="204"/>
  <c r="L606" i="204"/>
  <c r="M605" i="204"/>
  <c r="L605" i="204"/>
  <c r="M604" i="204"/>
  <c r="L604" i="204"/>
  <c r="M603" i="204"/>
  <c r="L603" i="204"/>
  <c r="M602" i="204"/>
  <c r="L602" i="204"/>
  <c r="M601" i="204"/>
  <c r="L601" i="204"/>
  <c r="M600" i="204"/>
  <c r="L600" i="204"/>
  <c r="M599" i="204"/>
  <c r="L599" i="204"/>
  <c r="M598" i="204"/>
  <c r="L598" i="204"/>
  <c r="M597" i="204"/>
  <c r="L597" i="204"/>
  <c r="M596" i="204"/>
  <c r="L596" i="204"/>
  <c r="M595" i="204"/>
  <c r="L595" i="204"/>
  <c r="M594" i="204"/>
  <c r="L594" i="204"/>
  <c r="M593" i="204"/>
  <c r="L593" i="204"/>
  <c r="M592" i="204"/>
  <c r="L592" i="204"/>
  <c r="M591" i="204"/>
  <c r="L591" i="204"/>
  <c r="M590" i="204"/>
  <c r="L590" i="204"/>
  <c r="M589" i="204"/>
  <c r="L589" i="204"/>
  <c r="M588" i="204"/>
  <c r="L588" i="204"/>
  <c r="M587" i="204"/>
  <c r="L587" i="204"/>
  <c r="M586" i="204"/>
  <c r="L586" i="204"/>
  <c r="M585" i="204"/>
  <c r="L585" i="204"/>
  <c r="M584" i="204"/>
  <c r="L584" i="204"/>
  <c r="M583" i="204"/>
  <c r="L583" i="204"/>
  <c r="M582" i="204"/>
  <c r="L582" i="204"/>
  <c r="M581" i="204"/>
  <c r="L581" i="204"/>
  <c r="M580" i="204"/>
  <c r="L580" i="204"/>
  <c r="M579" i="204"/>
  <c r="L579" i="204"/>
  <c r="M578" i="204"/>
  <c r="L578" i="204"/>
  <c r="M577" i="204"/>
  <c r="L577" i="204"/>
  <c r="M576" i="204"/>
  <c r="L576" i="204"/>
  <c r="M575" i="204"/>
  <c r="L575" i="204"/>
  <c r="M574" i="204"/>
  <c r="L574" i="204"/>
  <c r="M573" i="204"/>
  <c r="L573" i="204"/>
  <c r="M572" i="204"/>
  <c r="L572" i="204"/>
  <c r="M571" i="204"/>
  <c r="L571" i="204"/>
  <c r="M570" i="204"/>
  <c r="L570" i="204"/>
  <c r="M569" i="204"/>
  <c r="L569" i="204"/>
  <c r="M568" i="204"/>
  <c r="L568" i="204"/>
  <c r="M567" i="204"/>
  <c r="L567" i="204"/>
  <c r="M566" i="204"/>
  <c r="L566" i="204"/>
  <c r="M565" i="204"/>
  <c r="L565" i="204"/>
  <c r="M564" i="204"/>
  <c r="L564" i="204"/>
  <c r="M563" i="204"/>
  <c r="L563" i="204"/>
  <c r="M562" i="204"/>
  <c r="L562" i="204"/>
  <c r="M561" i="204"/>
  <c r="L561" i="204"/>
  <c r="M560" i="204"/>
  <c r="L560" i="204"/>
  <c r="M559" i="204"/>
  <c r="L559" i="204"/>
  <c r="M558" i="204"/>
  <c r="L558" i="204"/>
  <c r="M557" i="204"/>
  <c r="L557" i="204"/>
  <c r="M556" i="204"/>
  <c r="L556" i="204"/>
  <c r="M555" i="204"/>
  <c r="L555" i="204"/>
  <c r="M554" i="204"/>
  <c r="L554" i="204"/>
  <c r="M553" i="204"/>
  <c r="L553" i="204"/>
  <c r="M552" i="204"/>
  <c r="L552" i="204"/>
  <c r="M551" i="204"/>
  <c r="L551" i="204"/>
  <c r="M550" i="204"/>
  <c r="L550" i="204"/>
  <c r="M549" i="204"/>
  <c r="L549" i="204"/>
  <c r="M548" i="204"/>
  <c r="L548" i="204"/>
  <c r="M547" i="204"/>
  <c r="L547" i="204"/>
  <c r="M546" i="204"/>
  <c r="L546" i="204"/>
  <c r="M545" i="204"/>
  <c r="L545" i="204"/>
  <c r="M544" i="204"/>
  <c r="L544" i="204"/>
  <c r="M543" i="204"/>
  <c r="L543" i="204"/>
  <c r="M542" i="204"/>
  <c r="L542" i="204"/>
  <c r="M541" i="204"/>
  <c r="L541" i="204"/>
  <c r="M540" i="204"/>
  <c r="L540" i="204"/>
  <c r="M539" i="204"/>
  <c r="L539" i="204"/>
  <c r="M538" i="204"/>
  <c r="L538" i="204"/>
  <c r="M537" i="204"/>
  <c r="L537" i="204"/>
  <c r="M536" i="204"/>
  <c r="L536" i="204"/>
  <c r="M535" i="204"/>
  <c r="L535" i="204"/>
  <c r="M534" i="204"/>
  <c r="L534" i="204"/>
  <c r="M533" i="204"/>
  <c r="L533" i="204"/>
  <c r="M532" i="204"/>
  <c r="L532" i="204"/>
  <c r="M531" i="204"/>
  <c r="L531" i="204"/>
  <c r="M530" i="204"/>
  <c r="L530" i="204"/>
  <c r="M529" i="204"/>
  <c r="L529" i="204"/>
  <c r="M528" i="204"/>
  <c r="L528" i="204"/>
  <c r="M527" i="204"/>
  <c r="L527" i="204"/>
  <c r="M526" i="204"/>
  <c r="L526" i="204"/>
  <c r="M525" i="204"/>
  <c r="L525" i="204"/>
  <c r="M524" i="204"/>
  <c r="L524" i="204"/>
  <c r="M523" i="204"/>
  <c r="L523" i="204"/>
  <c r="M522" i="204"/>
  <c r="L522" i="204"/>
  <c r="M521" i="204"/>
  <c r="L521" i="204"/>
  <c r="M520" i="204"/>
  <c r="L520" i="204"/>
  <c r="M519" i="204"/>
  <c r="L519" i="204"/>
  <c r="M518" i="204"/>
  <c r="L518" i="204"/>
  <c r="M517" i="204"/>
  <c r="L517" i="204"/>
  <c r="M516" i="204"/>
  <c r="L516" i="204"/>
  <c r="M515" i="204"/>
  <c r="L515" i="204"/>
  <c r="M514" i="204"/>
  <c r="L514" i="204"/>
  <c r="M513" i="204"/>
  <c r="L513" i="204"/>
  <c r="M512" i="204"/>
  <c r="L512" i="204"/>
  <c r="M511" i="204"/>
  <c r="L511" i="204"/>
  <c r="M510" i="204"/>
  <c r="L510" i="204"/>
  <c r="M509" i="204"/>
  <c r="L509" i="204"/>
  <c r="M508" i="204"/>
  <c r="L508" i="204"/>
  <c r="M507" i="204"/>
  <c r="L507" i="204"/>
  <c r="M506" i="204"/>
  <c r="L506" i="204"/>
  <c r="M505" i="204"/>
  <c r="L505" i="204"/>
  <c r="M504" i="204"/>
  <c r="L504" i="204"/>
  <c r="M503" i="204"/>
  <c r="L503" i="204"/>
  <c r="M502" i="204"/>
  <c r="L502" i="204"/>
  <c r="M501" i="204"/>
  <c r="L501" i="204"/>
  <c r="M500" i="204"/>
  <c r="L500" i="204"/>
  <c r="M499" i="204"/>
  <c r="L499" i="204"/>
  <c r="M498" i="204"/>
  <c r="L498" i="204"/>
  <c r="M497" i="204"/>
  <c r="L497" i="204"/>
  <c r="M496" i="204"/>
  <c r="L496" i="204"/>
  <c r="M495" i="204"/>
  <c r="L495" i="204"/>
  <c r="M494" i="204"/>
  <c r="L494" i="204"/>
  <c r="M493" i="204"/>
  <c r="L493" i="204"/>
  <c r="M492" i="204"/>
  <c r="L492" i="204"/>
  <c r="M491" i="204"/>
  <c r="L491" i="204"/>
  <c r="M490" i="204"/>
  <c r="L490" i="204"/>
  <c r="M489" i="204"/>
  <c r="L489" i="204"/>
  <c r="M488" i="204"/>
  <c r="L488" i="204"/>
  <c r="M487" i="204"/>
  <c r="L487" i="204"/>
  <c r="M486" i="204"/>
  <c r="L486" i="204"/>
  <c r="M485" i="204"/>
  <c r="L485" i="204"/>
  <c r="M484" i="204"/>
  <c r="L484" i="204"/>
  <c r="M483" i="204"/>
  <c r="L483" i="204"/>
  <c r="M482" i="204"/>
  <c r="L482" i="204"/>
  <c r="M481" i="204"/>
  <c r="L481" i="204"/>
  <c r="M480" i="204"/>
  <c r="L480" i="204"/>
  <c r="M479" i="204"/>
  <c r="L479" i="204"/>
  <c r="M478" i="204"/>
  <c r="L478" i="204"/>
  <c r="M477" i="204"/>
  <c r="L477" i="204"/>
  <c r="M476" i="204"/>
  <c r="L476" i="204"/>
  <c r="M475" i="204"/>
  <c r="L475" i="204"/>
  <c r="M474" i="204"/>
  <c r="L474" i="204"/>
  <c r="M473" i="204"/>
  <c r="L473" i="204"/>
  <c r="M472" i="204"/>
  <c r="L472" i="204"/>
  <c r="M471" i="204"/>
  <c r="L471" i="204"/>
  <c r="M470" i="204"/>
  <c r="L470" i="204"/>
  <c r="M469" i="204"/>
  <c r="L469" i="204"/>
  <c r="M468" i="204"/>
  <c r="L468" i="204"/>
  <c r="M467" i="204"/>
  <c r="L467" i="204"/>
  <c r="M466" i="204"/>
  <c r="L466" i="204"/>
  <c r="M465" i="204"/>
  <c r="L465" i="204"/>
  <c r="M464" i="204"/>
  <c r="L464" i="204"/>
  <c r="M463" i="204"/>
  <c r="L463" i="204"/>
  <c r="M462" i="204"/>
  <c r="L462" i="204"/>
  <c r="M461" i="204"/>
  <c r="L461" i="204"/>
  <c r="M460" i="204"/>
  <c r="L460" i="204"/>
  <c r="M459" i="204"/>
  <c r="L459" i="204"/>
  <c r="M458" i="204"/>
  <c r="L458" i="204"/>
  <c r="M457" i="204"/>
  <c r="L457" i="204"/>
  <c r="M456" i="204"/>
  <c r="L456" i="204"/>
  <c r="M455" i="204"/>
  <c r="L455" i="204"/>
  <c r="M454" i="204"/>
  <c r="L454" i="204"/>
  <c r="M453" i="204"/>
  <c r="L453" i="204"/>
  <c r="M452" i="204"/>
  <c r="L452" i="204"/>
  <c r="M451" i="204"/>
  <c r="L451" i="204"/>
  <c r="M450" i="204"/>
  <c r="L450" i="204"/>
  <c r="M449" i="204"/>
  <c r="L449" i="204"/>
  <c r="M448" i="204"/>
  <c r="L448" i="204"/>
  <c r="M447" i="204"/>
  <c r="L447" i="204"/>
  <c r="M446" i="204"/>
  <c r="L446" i="204"/>
  <c r="M445" i="204"/>
  <c r="L445" i="204"/>
  <c r="M444" i="204"/>
  <c r="L444" i="204"/>
  <c r="M443" i="204"/>
  <c r="L443" i="204"/>
  <c r="M442" i="204"/>
  <c r="L442" i="204"/>
  <c r="M441" i="204"/>
  <c r="L441" i="204"/>
  <c r="M440" i="204"/>
  <c r="L440" i="204"/>
  <c r="M439" i="204"/>
  <c r="L439" i="204"/>
  <c r="M438" i="204"/>
  <c r="L438" i="204"/>
  <c r="M437" i="204"/>
  <c r="L437" i="204"/>
  <c r="M436" i="204"/>
  <c r="L436" i="204"/>
  <c r="M435" i="204"/>
  <c r="L435" i="204"/>
  <c r="M434" i="204"/>
  <c r="L434" i="204"/>
  <c r="M433" i="204"/>
  <c r="L433" i="204"/>
  <c r="M432" i="204"/>
  <c r="L432" i="204"/>
  <c r="M431" i="204"/>
  <c r="L431" i="204"/>
  <c r="M430" i="204"/>
  <c r="L430" i="204"/>
  <c r="M429" i="204"/>
  <c r="L429" i="204"/>
  <c r="M428" i="204"/>
  <c r="L428" i="204"/>
  <c r="M427" i="204"/>
  <c r="L427" i="204"/>
  <c r="M426" i="204"/>
  <c r="L426" i="204"/>
  <c r="M425" i="204"/>
  <c r="L425" i="204"/>
  <c r="M424" i="204"/>
  <c r="L424" i="204"/>
  <c r="M423" i="204"/>
  <c r="L423" i="204"/>
  <c r="M422" i="204"/>
  <c r="L422" i="204"/>
  <c r="M421" i="204"/>
  <c r="L421" i="204"/>
  <c r="M420" i="204"/>
  <c r="L420" i="204"/>
  <c r="M419" i="204"/>
  <c r="L419" i="204"/>
  <c r="M418" i="204"/>
  <c r="L418" i="204"/>
  <c r="M417" i="204"/>
  <c r="L417" i="204"/>
  <c r="M416" i="204"/>
  <c r="L416" i="204"/>
  <c r="M415" i="204"/>
  <c r="L415" i="204"/>
  <c r="M414" i="204"/>
  <c r="L414" i="204"/>
  <c r="M413" i="204"/>
  <c r="L413" i="204"/>
  <c r="M412" i="204"/>
  <c r="L412" i="204"/>
  <c r="M411" i="204"/>
  <c r="L411" i="204"/>
  <c r="M410" i="204"/>
  <c r="L410" i="204"/>
  <c r="M409" i="204"/>
  <c r="L409" i="204"/>
  <c r="M408" i="204"/>
  <c r="L408" i="204"/>
  <c r="M407" i="204"/>
  <c r="L407" i="204"/>
  <c r="M406" i="204"/>
  <c r="L406" i="204"/>
  <c r="M405" i="204"/>
  <c r="L405" i="204"/>
  <c r="M404" i="204"/>
  <c r="L404" i="204"/>
  <c r="M403" i="204"/>
  <c r="L403" i="204"/>
  <c r="M402" i="204"/>
  <c r="L402" i="204"/>
  <c r="M401" i="204"/>
  <c r="L401" i="204"/>
  <c r="M400" i="204"/>
  <c r="L400" i="204"/>
  <c r="M399" i="204"/>
  <c r="L399" i="204"/>
  <c r="M398" i="204"/>
  <c r="L398" i="204"/>
  <c r="M397" i="204"/>
  <c r="L397" i="204"/>
  <c r="M396" i="204"/>
  <c r="L396" i="204"/>
  <c r="M395" i="204"/>
  <c r="L395" i="204"/>
  <c r="M394" i="204"/>
  <c r="L394" i="204"/>
  <c r="M393" i="204"/>
  <c r="L393" i="204"/>
  <c r="M392" i="204"/>
  <c r="L392" i="204"/>
  <c r="M391" i="204"/>
  <c r="L391" i="204"/>
  <c r="M390" i="204"/>
  <c r="L390" i="204"/>
  <c r="M389" i="204"/>
  <c r="L389" i="204"/>
  <c r="M388" i="204"/>
  <c r="L388" i="204"/>
  <c r="M387" i="204"/>
  <c r="L387" i="204"/>
  <c r="M386" i="204"/>
  <c r="L386" i="204"/>
  <c r="M385" i="204"/>
  <c r="L385" i="204"/>
  <c r="M384" i="204"/>
  <c r="L384" i="204"/>
  <c r="M383" i="204"/>
  <c r="L383" i="204"/>
  <c r="M382" i="204"/>
  <c r="L382" i="204"/>
  <c r="M381" i="204"/>
  <c r="L381" i="204"/>
  <c r="M380" i="204"/>
  <c r="L380" i="204"/>
  <c r="M379" i="204"/>
  <c r="L379" i="204"/>
  <c r="M378" i="204"/>
  <c r="L378" i="204"/>
  <c r="M377" i="204"/>
  <c r="L377" i="204"/>
  <c r="M376" i="204"/>
  <c r="L376" i="204"/>
  <c r="M375" i="204"/>
  <c r="L375" i="204"/>
  <c r="M374" i="204"/>
  <c r="L374" i="204"/>
  <c r="M373" i="204"/>
  <c r="L373" i="204"/>
  <c r="M372" i="204"/>
  <c r="L372" i="204"/>
  <c r="M371" i="204"/>
  <c r="L371" i="204"/>
  <c r="M370" i="204"/>
  <c r="L370" i="204"/>
  <c r="M369" i="204"/>
  <c r="L369" i="204"/>
  <c r="M368" i="204"/>
  <c r="L368" i="204"/>
  <c r="M367" i="204"/>
  <c r="L367" i="204"/>
  <c r="M366" i="204"/>
  <c r="L366" i="204"/>
  <c r="M365" i="204"/>
  <c r="L365" i="204"/>
  <c r="M364" i="204"/>
  <c r="L364" i="204"/>
  <c r="M363" i="204"/>
  <c r="L363" i="204"/>
  <c r="M362" i="204"/>
  <c r="L362" i="204"/>
  <c r="M361" i="204"/>
  <c r="L361" i="204"/>
  <c r="M360" i="204"/>
  <c r="L360" i="204"/>
  <c r="M359" i="204"/>
  <c r="L359" i="204"/>
  <c r="M358" i="204"/>
  <c r="L358" i="204"/>
  <c r="M357" i="204"/>
  <c r="L357" i="204"/>
  <c r="M356" i="204"/>
  <c r="L356" i="204"/>
  <c r="M355" i="204"/>
  <c r="L355" i="204"/>
  <c r="M354" i="204"/>
  <c r="L354" i="204"/>
  <c r="M353" i="204"/>
  <c r="L353" i="204"/>
  <c r="M352" i="204"/>
  <c r="L352" i="204"/>
  <c r="M351" i="204"/>
  <c r="L351" i="204"/>
  <c r="M350" i="204"/>
  <c r="L350" i="204"/>
  <c r="M349" i="204"/>
  <c r="L349" i="204"/>
  <c r="M348" i="204"/>
  <c r="L348" i="204"/>
  <c r="M347" i="204"/>
  <c r="L347" i="204"/>
  <c r="M346" i="204"/>
  <c r="L346" i="204"/>
  <c r="M345" i="204"/>
  <c r="L345" i="204"/>
  <c r="M344" i="204"/>
  <c r="L344" i="204"/>
  <c r="M343" i="204"/>
  <c r="L343" i="204"/>
  <c r="M342" i="204"/>
  <c r="L342" i="204"/>
  <c r="M341" i="204"/>
  <c r="L341" i="204"/>
  <c r="M340" i="204"/>
  <c r="L340" i="204"/>
  <c r="M339" i="204"/>
  <c r="L339" i="204"/>
  <c r="M338" i="204"/>
  <c r="L338" i="204"/>
  <c r="M337" i="204"/>
  <c r="L337" i="204"/>
  <c r="M336" i="204"/>
  <c r="L336" i="204"/>
  <c r="M335" i="204"/>
  <c r="L335" i="204"/>
  <c r="M334" i="204"/>
  <c r="L334" i="204"/>
  <c r="M333" i="204"/>
  <c r="L333" i="204"/>
  <c r="M332" i="204"/>
  <c r="L332" i="204"/>
  <c r="M331" i="204"/>
  <c r="L331" i="204"/>
  <c r="M330" i="204"/>
  <c r="L330" i="204"/>
  <c r="M329" i="204"/>
  <c r="L329" i="204"/>
  <c r="M328" i="204"/>
  <c r="L328" i="204"/>
  <c r="M327" i="204"/>
  <c r="L327" i="204"/>
  <c r="M326" i="204"/>
  <c r="L326" i="204"/>
  <c r="M325" i="204"/>
  <c r="L325" i="204"/>
  <c r="M324" i="204"/>
  <c r="L324" i="204"/>
  <c r="M323" i="204"/>
  <c r="L323" i="204"/>
  <c r="M322" i="204"/>
  <c r="L322" i="204"/>
  <c r="M321" i="204"/>
  <c r="L321" i="204"/>
  <c r="M320" i="204"/>
  <c r="L320" i="204"/>
  <c r="M319" i="204"/>
  <c r="L319" i="204"/>
  <c r="M318" i="204"/>
  <c r="L318" i="204"/>
  <c r="M317" i="204"/>
  <c r="L317" i="204"/>
  <c r="M316" i="204"/>
  <c r="L316" i="204"/>
  <c r="M315" i="204"/>
  <c r="L315" i="204"/>
  <c r="M314" i="204"/>
  <c r="L314" i="204"/>
  <c r="M313" i="204"/>
  <c r="L313" i="204"/>
  <c r="M312" i="204"/>
  <c r="L312" i="204"/>
  <c r="M311" i="204"/>
  <c r="L311" i="204"/>
  <c r="M310" i="204"/>
  <c r="L310" i="204"/>
  <c r="M309" i="204"/>
  <c r="L309" i="204"/>
  <c r="M308" i="204"/>
  <c r="L308" i="204"/>
  <c r="M307" i="204"/>
  <c r="L307" i="204"/>
  <c r="M306" i="204"/>
  <c r="L306" i="204"/>
  <c r="M305" i="204"/>
  <c r="L305" i="204"/>
  <c r="M304" i="204"/>
  <c r="L304" i="204"/>
  <c r="M303" i="204"/>
  <c r="L303" i="204"/>
  <c r="M302" i="204"/>
  <c r="L302" i="204"/>
  <c r="M301" i="204"/>
  <c r="L301" i="204"/>
  <c r="M300" i="204"/>
  <c r="L300" i="204"/>
  <c r="M299" i="204"/>
  <c r="L299" i="204"/>
  <c r="M298" i="204"/>
  <c r="L298" i="204"/>
  <c r="M297" i="204"/>
  <c r="L297" i="204"/>
  <c r="M296" i="204"/>
  <c r="L296" i="204"/>
  <c r="M295" i="204"/>
  <c r="L295" i="204"/>
  <c r="M294" i="204"/>
  <c r="L294" i="204"/>
  <c r="M293" i="204"/>
  <c r="L293" i="204"/>
  <c r="M292" i="204"/>
  <c r="L292" i="204"/>
  <c r="M291" i="204"/>
  <c r="L291" i="204"/>
  <c r="M290" i="204"/>
  <c r="L290" i="204"/>
  <c r="M289" i="204"/>
  <c r="L289" i="204"/>
  <c r="M288" i="204"/>
  <c r="L288" i="204"/>
  <c r="M287" i="204"/>
  <c r="L287" i="204"/>
  <c r="M286" i="204"/>
  <c r="L286" i="204"/>
  <c r="M285" i="204"/>
  <c r="L285" i="204"/>
  <c r="M284" i="204"/>
  <c r="L284" i="204"/>
  <c r="M283" i="204"/>
  <c r="L283" i="204"/>
  <c r="M282" i="204"/>
  <c r="L282" i="204"/>
  <c r="M281" i="204"/>
  <c r="L281" i="204"/>
  <c r="M280" i="204"/>
  <c r="L280" i="204"/>
  <c r="M279" i="204"/>
  <c r="L279" i="204"/>
  <c r="M278" i="204"/>
  <c r="L278" i="204"/>
  <c r="M277" i="204"/>
  <c r="L277" i="204"/>
  <c r="M276" i="204"/>
  <c r="L276" i="204"/>
  <c r="M275" i="204"/>
  <c r="L275" i="204"/>
  <c r="M274" i="204"/>
  <c r="L274" i="204"/>
  <c r="M273" i="204"/>
  <c r="L273" i="204"/>
  <c r="M272" i="204"/>
  <c r="L272" i="204"/>
  <c r="M271" i="204"/>
  <c r="L271" i="204"/>
  <c r="M270" i="204"/>
  <c r="L270" i="204"/>
  <c r="M269" i="204"/>
  <c r="L269" i="204"/>
  <c r="M268" i="204"/>
  <c r="L268" i="204"/>
  <c r="M267" i="204"/>
  <c r="L267" i="204"/>
  <c r="M266" i="204"/>
  <c r="L266" i="204"/>
  <c r="M265" i="204"/>
  <c r="L265" i="204"/>
  <c r="M264" i="204"/>
  <c r="L264" i="204"/>
  <c r="M263" i="204"/>
  <c r="L263" i="204"/>
  <c r="M262" i="204"/>
  <c r="L262" i="204"/>
  <c r="M261" i="204"/>
  <c r="L261" i="204"/>
  <c r="M260" i="204"/>
  <c r="L260" i="204"/>
  <c r="M259" i="204"/>
  <c r="L259" i="204"/>
  <c r="M258" i="204"/>
  <c r="L258" i="204"/>
  <c r="M257" i="204"/>
  <c r="L257" i="204"/>
  <c r="M256" i="204"/>
  <c r="L256" i="204"/>
  <c r="M255" i="204"/>
  <c r="L255" i="204"/>
  <c r="M254" i="204"/>
  <c r="L254" i="204"/>
  <c r="M253" i="204"/>
  <c r="L253" i="204"/>
  <c r="M252" i="204"/>
  <c r="L252" i="204"/>
  <c r="M251" i="204"/>
  <c r="L251" i="204"/>
  <c r="M250" i="204"/>
  <c r="L250" i="204"/>
  <c r="M249" i="204"/>
  <c r="L249" i="204"/>
  <c r="M248" i="204"/>
  <c r="L248" i="204"/>
  <c r="M247" i="204"/>
  <c r="L247" i="204"/>
  <c r="M246" i="204"/>
  <c r="L246" i="204"/>
  <c r="M245" i="204"/>
  <c r="L245" i="204"/>
  <c r="M244" i="204"/>
  <c r="L244" i="204"/>
  <c r="M243" i="204"/>
  <c r="L243" i="204"/>
  <c r="M242" i="204"/>
  <c r="L242" i="204"/>
  <c r="M241" i="204"/>
  <c r="L241" i="204"/>
  <c r="M240" i="204"/>
  <c r="L240" i="204"/>
  <c r="M239" i="204"/>
  <c r="L239" i="204"/>
  <c r="M238" i="204"/>
  <c r="L238" i="204"/>
  <c r="M237" i="204"/>
  <c r="L237" i="204"/>
  <c r="M236" i="204"/>
  <c r="L236" i="204"/>
  <c r="M235" i="204"/>
  <c r="L235" i="204"/>
  <c r="M234" i="204"/>
  <c r="L234" i="204"/>
  <c r="M233" i="204"/>
  <c r="L233" i="204"/>
  <c r="M232" i="204"/>
  <c r="L232" i="204"/>
  <c r="M231" i="204"/>
  <c r="L231" i="204"/>
  <c r="M230" i="204"/>
  <c r="L230" i="204"/>
  <c r="M229" i="204"/>
  <c r="L229" i="204"/>
  <c r="M228" i="204"/>
  <c r="L228" i="204"/>
  <c r="M227" i="204"/>
  <c r="L227" i="204"/>
  <c r="M226" i="204"/>
  <c r="L226" i="204"/>
  <c r="M225" i="204"/>
  <c r="L225" i="204"/>
  <c r="M224" i="204"/>
  <c r="L224" i="204"/>
  <c r="M223" i="204"/>
  <c r="L223" i="204"/>
  <c r="M222" i="204"/>
  <c r="L222" i="204"/>
  <c r="M221" i="204"/>
  <c r="L221" i="204"/>
  <c r="M220" i="204"/>
  <c r="L220" i="204"/>
  <c r="M219" i="204"/>
  <c r="L219" i="204"/>
  <c r="M218" i="204"/>
  <c r="L218" i="204"/>
  <c r="M217" i="204"/>
  <c r="L217" i="204"/>
  <c r="M216" i="204"/>
  <c r="L216" i="204"/>
  <c r="M215" i="204"/>
  <c r="L215" i="204"/>
  <c r="M214" i="204"/>
  <c r="L214" i="204"/>
  <c r="M213" i="204"/>
  <c r="L213" i="204"/>
  <c r="M212" i="204"/>
  <c r="L212" i="204"/>
  <c r="M211" i="204"/>
  <c r="L211" i="204"/>
  <c r="M210" i="204"/>
  <c r="L210" i="204"/>
  <c r="M209" i="204"/>
  <c r="L209" i="204"/>
  <c r="M208" i="204"/>
  <c r="L208" i="204"/>
  <c r="M207" i="204"/>
  <c r="L207" i="204"/>
  <c r="M206" i="204"/>
  <c r="L206" i="204"/>
  <c r="M205" i="204"/>
  <c r="L205" i="204"/>
  <c r="M204" i="204"/>
  <c r="L204" i="204"/>
  <c r="M203" i="204"/>
  <c r="L203" i="204"/>
  <c r="M202" i="204"/>
  <c r="L202" i="204"/>
  <c r="M201" i="204"/>
  <c r="L201" i="204"/>
  <c r="M200" i="204"/>
  <c r="L200" i="204"/>
  <c r="M199" i="204"/>
  <c r="L199" i="204"/>
  <c r="M198" i="204"/>
  <c r="L198" i="204"/>
  <c r="M197" i="204"/>
  <c r="L197" i="204"/>
  <c r="M196" i="204"/>
  <c r="L196" i="204"/>
  <c r="M195" i="204"/>
  <c r="L195" i="204"/>
  <c r="M194" i="204"/>
  <c r="L194" i="204"/>
  <c r="M193" i="204"/>
  <c r="L193" i="204"/>
  <c r="M192" i="204"/>
  <c r="L192" i="204"/>
  <c r="M191" i="204"/>
  <c r="L191" i="204"/>
  <c r="M190" i="204"/>
  <c r="L190" i="204"/>
  <c r="M189" i="204"/>
  <c r="L189" i="204"/>
  <c r="M188" i="204"/>
  <c r="L188" i="204"/>
  <c r="M187" i="204"/>
  <c r="L187" i="204"/>
  <c r="M186" i="204"/>
  <c r="L186" i="204"/>
  <c r="M185" i="204"/>
  <c r="L185" i="204"/>
  <c r="M184" i="204"/>
  <c r="L184" i="204"/>
  <c r="M183" i="204"/>
  <c r="L183" i="204"/>
  <c r="M182" i="204"/>
  <c r="L182" i="204"/>
  <c r="M181" i="204"/>
  <c r="L181" i="204"/>
  <c r="M180" i="204"/>
  <c r="L180" i="204"/>
  <c r="M179" i="204"/>
  <c r="L179" i="204"/>
  <c r="M178" i="204"/>
  <c r="L178" i="204"/>
  <c r="M177" i="204"/>
  <c r="L177" i="204"/>
  <c r="M176" i="204"/>
  <c r="L176" i="204"/>
  <c r="M175" i="204"/>
  <c r="L175" i="204"/>
  <c r="M174" i="204"/>
  <c r="L174" i="204"/>
  <c r="M173" i="204"/>
  <c r="L173" i="204"/>
  <c r="M172" i="204"/>
  <c r="L172" i="204"/>
  <c r="M171" i="204"/>
  <c r="L171" i="204"/>
  <c r="M170" i="204"/>
  <c r="L170" i="204"/>
  <c r="M169" i="204"/>
  <c r="L169" i="204"/>
  <c r="M168" i="204"/>
  <c r="L168" i="204"/>
  <c r="M167" i="204"/>
  <c r="L167" i="204"/>
  <c r="M166" i="204"/>
  <c r="L166" i="204"/>
  <c r="M165" i="204"/>
  <c r="L165" i="204"/>
  <c r="M164" i="204"/>
  <c r="L164" i="204"/>
  <c r="M163" i="204"/>
  <c r="L163" i="204"/>
  <c r="M162" i="204"/>
  <c r="L162" i="204"/>
  <c r="M161" i="204"/>
  <c r="L161" i="204"/>
  <c r="M160" i="204"/>
  <c r="L160" i="204"/>
  <c r="M159" i="204"/>
  <c r="L159" i="204"/>
  <c r="M158" i="204"/>
  <c r="L158" i="204"/>
  <c r="M157" i="204"/>
  <c r="L157" i="204"/>
  <c r="M156" i="204"/>
  <c r="L156" i="204"/>
  <c r="M155" i="204"/>
  <c r="L155" i="204"/>
  <c r="M154" i="204"/>
  <c r="L154" i="204"/>
  <c r="M153" i="204"/>
  <c r="L153" i="204"/>
  <c r="M152" i="204"/>
  <c r="L152" i="204"/>
  <c r="M151" i="204"/>
  <c r="L151" i="204"/>
  <c r="M150" i="204"/>
  <c r="L150" i="204"/>
  <c r="M149" i="204"/>
  <c r="L149" i="204"/>
  <c r="M148" i="204"/>
  <c r="L148" i="204"/>
  <c r="M147" i="204"/>
  <c r="L147" i="204"/>
  <c r="M146" i="204"/>
  <c r="L146" i="204"/>
  <c r="M145" i="204"/>
  <c r="L145" i="204"/>
  <c r="M144" i="204"/>
  <c r="L144" i="204"/>
  <c r="M143" i="204"/>
  <c r="L143" i="204"/>
  <c r="M142" i="204"/>
  <c r="L142" i="204"/>
  <c r="M141" i="204"/>
  <c r="L141" i="204"/>
  <c r="M140" i="204"/>
  <c r="L140" i="204"/>
  <c r="M139" i="204"/>
  <c r="L139" i="204"/>
  <c r="M138" i="204"/>
  <c r="L138" i="204"/>
  <c r="M137" i="204"/>
  <c r="L137" i="204"/>
  <c r="M136" i="204"/>
  <c r="L136" i="204"/>
  <c r="M135" i="204"/>
  <c r="L135" i="204"/>
  <c r="M134" i="204"/>
  <c r="L134" i="204"/>
  <c r="M133" i="204"/>
  <c r="L133" i="204"/>
  <c r="M132" i="204"/>
  <c r="L132" i="204"/>
  <c r="M131" i="204"/>
  <c r="L131" i="204"/>
  <c r="M130" i="204"/>
  <c r="L130" i="204"/>
  <c r="M129" i="204"/>
  <c r="L129" i="204"/>
  <c r="M128" i="204"/>
  <c r="L128" i="204"/>
  <c r="M127" i="204"/>
  <c r="L127" i="204"/>
  <c r="M126" i="204"/>
  <c r="L126" i="204"/>
  <c r="M125" i="204"/>
  <c r="L125" i="204"/>
  <c r="M124" i="204"/>
  <c r="L124" i="204"/>
  <c r="M123" i="204"/>
  <c r="L123" i="204"/>
  <c r="M122" i="204"/>
  <c r="L122" i="204"/>
  <c r="M121" i="204"/>
  <c r="L121" i="204"/>
  <c r="M120" i="204"/>
  <c r="L120" i="204"/>
  <c r="M119" i="204"/>
  <c r="L119" i="204"/>
  <c r="M118" i="204"/>
  <c r="L118" i="204"/>
  <c r="M117" i="204"/>
  <c r="L117" i="204"/>
  <c r="M116" i="204"/>
  <c r="L116" i="204"/>
  <c r="M115" i="204"/>
  <c r="L115" i="204"/>
  <c r="M114" i="204"/>
  <c r="L114" i="204"/>
  <c r="M113" i="204"/>
  <c r="L113" i="204"/>
  <c r="M112" i="204"/>
  <c r="L112" i="204"/>
  <c r="M111" i="204"/>
  <c r="L111" i="204"/>
  <c r="M110" i="204"/>
  <c r="L110" i="204"/>
  <c r="M109" i="204"/>
  <c r="L109" i="204"/>
  <c r="M108" i="204"/>
  <c r="L108" i="204"/>
  <c r="M107" i="204"/>
  <c r="L107" i="204"/>
  <c r="M106" i="204"/>
  <c r="L106" i="204"/>
  <c r="M105" i="204"/>
  <c r="L105" i="204"/>
  <c r="M104" i="204"/>
  <c r="L104" i="204"/>
  <c r="M103" i="204"/>
  <c r="L103" i="204"/>
  <c r="M102" i="204"/>
  <c r="L102" i="204"/>
  <c r="M101" i="204"/>
  <c r="L101" i="204"/>
  <c r="M100" i="204"/>
  <c r="L100" i="204"/>
  <c r="M99" i="204"/>
  <c r="L99" i="204"/>
  <c r="M98" i="204"/>
  <c r="L98" i="204"/>
  <c r="M97" i="204"/>
  <c r="L97" i="204"/>
  <c r="M96" i="204"/>
  <c r="L96" i="204"/>
  <c r="M95" i="204"/>
  <c r="L95" i="204"/>
  <c r="M94" i="204"/>
  <c r="L94" i="204"/>
  <c r="M93" i="204"/>
  <c r="L93" i="204"/>
  <c r="M92" i="204"/>
  <c r="L92" i="204"/>
  <c r="M91" i="204"/>
  <c r="L91" i="204"/>
  <c r="M90" i="204"/>
  <c r="L90" i="204"/>
  <c r="M89" i="204"/>
  <c r="L89" i="204"/>
  <c r="M88" i="204"/>
  <c r="L88" i="204"/>
  <c r="M87" i="204"/>
  <c r="L87" i="204"/>
  <c r="M86" i="204"/>
  <c r="L86" i="204"/>
  <c r="M85" i="204"/>
  <c r="L85" i="204"/>
  <c r="M84" i="204"/>
  <c r="L84" i="204"/>
  <c r="M83" i="204"/>
  <c r="L83" i="204"/>
  <c r="M82" i="204"/>
  <c r="L82" i="204"/>
  <c r="M81" i="204"/>
  <c r="L81" i="204"/>
  <c r="M80" i="204"/>
  <c r="L80" i="204"/>
  <c r="M79" i="204"/>
  <c r="L79" i="204"/>
  <c r="M78" i="204"/>
  <c r="L78" i="204"/>
  <c r="M77" i="204"/>
  <c r="L77" i="204"/>
  <c r="M76" i="204"/>
  <c r="L76" i="204"/>
  <c r="M75" i="204"/>
  <c r="L75" i="204"/>
  <c r="M74" i="204"/>
  <c r="L74" i="204"/>
  <c r="M73" i="204"/>
  <c r="L73" i="204"/>
  <c r="M72" i="204"/>
  <c r="L72" i="204"/>
  <c r="M71" i="204"/>
  <c r="L71" i="204"/>
  <c r="M70" i="204"/>
  <c r="L70" i="204"/>
  <c r="M69" i="204"/>
  <c r="L69" i="204"/>
  <c r="M68" i="204"/>
  <c r="L68" i="204"/>
  <c r="M67" i="204"/>
  <c r="L67" i="204"/>
  <c r="M66" i="204"/>
  <c r="L66" i="204"/>
  <c r="M65" i="204"/>
  <c r="L65" i="204"/>
  <c r="M64" i="204"/>
  <c r="L64" i="204"/>
  <c r="M63" i="204"/>
  <c r="L63" i="204"/>
  <c r="M62" i="204"/>
  <c r="L62" i="204"/>
  <c r="M61" i="204"/>
  <c r="L61" i="204"/>
  <c r="M60" i="204"/>
  <c r="L60" i="204"/>
  <c r="M59" i="204"/>
  <c r="L59" i="204"/>
  <c r="M58" i="204"/>
  <c r="L58" i="204"/>
  <c r="M57" i="204"/>
  <c r="L57" i="204"/>
  <c r="M56" i="204"/>
  <c r="L56" i="204"/>
  <c r="M55" i="204"/>
  <c r="L55" i="204"/>
  <c r="M54" i="204"/>
  <c r="L54" i="204"/>
  <c r="M53" i="204"/>
  <c r="L53" i="204"/>
  <c r="M52" i="204"/>
  <c r="L52" i="204"/>
  <c r="M51" i="204"/>
  <c r="L51" i="204"/>
  <c r="M50" i="204"/>
  <c r="L50" i="204"/>
  <c r="M49" i="204"/>
  <c r="L49" i="204"/>
  <c r="M48" i="204"/>
  <c r="L48" i="204"/>
  <c r="M47" i="204"/>
  <c r="L47" i="204"/>
  <c r="M46" i="204"/>
  <c r="L46" i="204"/>
  <c r="M45" i="204"/>
  <c r="L45" i="204"/>
  <c r="M44" i="204"/>
  <c r="L44" i="204"/>
  <c r="M43" i="204"/>
  <c r="L43" i="204"/>
  <c r="M42" i="204"/>
  <c r="L42" i="204"/>
  <c r="M41" i="204"/>
  <c r="L41" i="204"/>
  <c r="M40" i="204"/>
  <c r="L40" i="204"/>
  <c r="M39" i="204"/>
  <c r="L39" i="204"/>
  <c r="M38" i="204"/>
  <c r="L38" i="204"/>
  <c r="M37" i="204"/>
  <c r="L37" i="204"/>
  <c r="M36" i="204"/>
  <c r="L36" i="204"/>
  <c r="M35" i="204"/>
  <c r="L35" i="204"/>
  <c r="M34" i="204"/>
  <c r="L34" i="204"/>
  <c r="M33" i="204"/>
  <c r="L33" i="204"/>
  <c r="M32" i="204"/>
  <c r="L32" i="204"/>
  <c r="M31" i="204"/>
  <c r="L31" i="204"/>
  <c r="M30" i="204"/>
  <c r="L30" i="204"/>
  <c r="M29" i="204"/>
  <c r="L29" i="204"/>
  <c r="M28" i="204"/>
  <c r="L28" i="204"/>
  <c r="M27" i="204"/>
  <c r="L27" i="204"/>
  <c r="M26" i="204"/>
  <c r="L26" i="204"/>
  <c r="M25" i="204"/>
  <c r="L25" i="204"/>
  <c r="M24" i="204"/>
  <c r="L24" i="204"/>
  <c r="M23" i="204"/>
  <c r="L23" i="204"/>
  <c r="M22" i="204"/>
  <c r="L22" i="204"/>
  <c r="M21" i="204"/>
  <c r="L21" i="204"/>
  <c r="M20" i="204"/>
  <c r="L20" i="204"/>
  <c r="M19" i="204"/>
  <c r="L19" i="204"/>
  <c r="M18" i="204"/>
  <c r="L18" i="204"/>
  <c r="M17" i="204"/>
  <c r="L17" i="204"/>
  <c r="M16" i="204"/>
  <c r="L16" i="204"/>
  <c r="M15" i="204"/>
  <c r="L15" i="204"/>
  <c r="M14" i="204"/>
  <c r="L14" i="204"/>
  <c r="M13" i="204"/>
  <c r="L13" i="204"/>
  <c r="M12" i="204"/>
  <c r="L12" i="204"/>
  <c r="M11" i="204"/>
  <c r="L11" i="204"/>
  <c r="M10" i="204"/>
  <c r="L10" i="204"/>
  <c r="M9" i="204"/>
  <c r="L9" i="204"/>
  <c r="M8" i="204"/>
  <c r="L8" i="204"/>
  <c r="M7" i="204"/>
  <c r="L7" i="204"/>
  <c r="M6" i="204"/>
  <c r="L6" i="204"/>
  <c r="M5" i="204"/>
  <c r="L5" i="204"/>
  <c r="M4" i="204"/>
  <c r="L4" i="204"/>
  <c r="M3" i="204"/>
  <c r="L3" i="204"/>
  <c r="M2" i="204"/>
  <c r="L2" i="204"/>
  <c r="M5" i="203"/>
  <c r="M6" i="203"/>
  <c r="M7" i="203"/>
  <c r="M8" i="203"/>
  <c r="M9" i="203"/>
  <c r="M10" i="203"/>
  <c r="M11" i="203"/>
  <c r="M12" i="203"/>
  <c r="M13" i="203"/>
  <c r="M14" i="203"/>
  <c r="M15" i="203"/>
  <c r="M16" i="203"/>
  <c r="M17" i="203"/>
  <c r="M18" i="203"/>
  <c r="M19" i="203"/>
  <c r="M20" i="203"/>
  <c r="M21" i="203"/>
  <c r="M22" i="203"/>
  <c r="M23" i="203"/>
  <c r="M24" i="203"/>
  <c r="M25" i="203"/>
  <c r="M26" i="203"/>
  <c r="M27" i="203"/>
  <c r="M28" i="203"/>
  <c r="M29" i="203"/>
  <c r="M30" i="203"/>
  <c r="M31" i="203"/>
  <c r="M32" i="203"/>
  <c r="M33" i="203"/>
  <c r="M34" i="203"/>
  <c r="M35" i="203"/>
  <c r="M36" i="203"/>
  <c r="M37" i="203"/>
  <c r="M38" i="203"/>
  <c r="M39" i="203"/>
  <c r="M40" i="203"/>
  <c r="M41" i="203"/>
  <c r="M42" i="203"/>
  <c r="M43" i="203"/>
  <c r="M44" i="203"/>
  <c r="M45" i="203"/>
  <c r="M46" i="203"/>
  <c r="M47" i="203"/>
  <c r="M48" i="203"/>
  <c r="M49" i="203"/>
  <c r="M50" i="203"/>
  <c r="M51" i="203"/>
  <c r="M52" i="203"/>
  <c r="M53" i="203"/>
  <c r="M54" i="203"/>
  <c r="M55" i="203"/>
  <c r="M56" i="203"/>
  <c r="M57" i="203"/>
  <c r="M58" i="203"/>
  <c r="M59" i="203"/>
  <c r="M60" i="203"/>
  <c r="M61" i="203"/>
  <c r="M62" i="203"/>
  <c r="M63" i="203"/>
  <c r="M64" i="203"/>
  <c r="M65" i="203"/>
  <c r="M66" i="203"/>
  <c r="M67" i="203"/>
  <c r="M68" i="203"/>
  <c r="M69" i="203"/>
  <c r="M70" i="203"/>
  <c r="M71" i="203"/>
  <c r="M72" i="203"/>
  <c r="M73" i="203"/>
  <c r="M74" i="203"/>
  <c r="M75" i="203"/>
  <c r="M76" i="203"/>
  <c r="M77" i="203"/>
  <c r="M78" i="203"/>
  <c r="M79" i="203"/>
  <c r="M80" i="203"/>
  <c r="M81" i="203"/>
  <c r="M82" i="203"/>
  <c r="M83" i="203"/>
  <c r="M84" i="203"/>
  <c r="M85" i="203"/>
  <c r="M86" i="203"/>
  <c r="M87" i="203"/>
  <c r="M88" i="203"/>
  <c r="M89" i="203"/>
  <c r="M90" i="203"/>
  <c r="M91" i="203"/>
  <c r="M92" i="203"/>
  <c r="M93" i="203"/>
  <c r="M94" i="203"/>
  <c r="M95" i="203"/>
  <c r="M96" i="203"/>
  <c r="M97" i="203"/>
  <c r="M98" i="203"/>
  <c r="M99" i="203"/>
  <c r="M100" i="203"/>
  <c r="M101" i="203"/>
  <c r="M102" i="203"/>
  <c r="M103" i="203"/>
  <c r="M104" i="203"/>
  <c r="M105" i="203"/>
  <c r="M106" i="203"/>
  <c r="M107" i="203"/>
  <c r="M108" i="203"/>
  <c r="M109" i="203"/>
  <c r="M110" i="203"/>
  <c r="M111" i="203"/>
  <c r="M112" i="203"/>
  <c r="M113" i="203"/>
  <c r="M114" i="203"/>
  <c r="M115" i="203"/>
  <c r="M116" i="203"/>
  <c r="M117" i="203"/>
  <c r="M118" i="203"/>
  <c r="M119" i="203"/>
  <c r="M120" i="203"/>
  <c r="M121" i="203"/>
  <c r="M122" i="203"/>
  <c r="M123" i="203"/>
  <c r="M124" i="203"/>
  <c r="M125" i="203"/>
  <c r="M126" i="203"/>
  <c r="M127" i="203"/>
  <c r="M128" i="203"/>
  <c r="M129" i="203"/>
  <c r="M130" i="203"/>
  <c r="M131" i="203"/>
  <c r="M132" i="203"/>
  <c r="M133" i="203"/>
  <c r="M134" i="203"/>
  <c r="M135" i="203"/>
  <c r="M136" i="203"/>
  <c r="M137" i="203"/>
  <c r="M138" i="203"/>
  <c r="M139" i="203"/>
  <c r="M140" i="203"/>
  <c r="M141" i="203"/>
  <c r="M142" i="203"/>
  <c r="M143" i="203"/>
  <c r="M144" i="203"/>
  <c r="M145" i="203"/>
  <c r="M146" i="203"/>
  <c r="M147" i="203"/>
  <c r="M148" i="203"/>
  <c r="M149" i="203"/>
  <c r="M150" i="203"/>
  <c r="M151" i="203"/>
  <c r="M152" i="203"/>
  <c r="M153" i="203"/>
  <c r="M154" i="203"/>
  <c r="M155" i="203"/>
  <c r="M156" i="203"/>
  <c r="M157" i="203"/>
  <c r="M158" i="203"/>
  <c r="M159" i="203"/>
  <c r="M160" i="203"/>
  <c r="M161" i="203"/>
  <c r="M162" i="203"/>
  <c r="M163" i="203"/>
  <c r="M164" i="203"/>
  <c r="M165" i="203"/>
  <c r="M166" i="203"/>
  <c r="M167" i="203"/>
  <c r="M168" i="203"/>
  <c r="M169" i="203"/>
  <c r="M170" i="203"/>
  <c r="M171" i="203"/>
  <c r="M172" i="203"/>
  <c r="M173" i="203"/>
  <c r="M174" i="203"/>
  <c r="M175" i="203"/>
  <c r="M176" i="203"/>
  <c r="M177" i="203"/>
  <c r="M178" i="203"/>
  <c r="M179" i="203"/>
  <c r="M180" i="203"/>
  <c r="M181" i="203"/>
  <c r="M182" i="203"/>
  <c r="M183" i="203"/>
  <c r="M184" i="203"/>
  <c r="M185" i="203"/>
  <c r="M186" i="203"/>
  <c r="M187" i="203"/>
  <c r="M188" i="203"/>
  <c r="M189" i="203"/>
  <c r="M190" i="203"/>
  <c r="M191" i="203"/>
  <c r="M192" i="203"/>
  <c r="M193" i="203"/>
  <c r="M194" i="203"/>
  <c r="M195" i="203"/>
  <c r="M196" i="203"/>
  <c r="M197" i="203"/>
  <c r="M198" i="203"/>
  <c r="M199" i="203"/>
  <c r="M200" i="203"/>
  <c r="M201" i="203"/>
  <c r="M202" i="203"/>
  <c r="M203" i="203"/>
  <c r="M204" i="203"/>
  <c r="M205" i="203"/>
  <c r="M206" i="203"/>
  <c r="M207" i="203"/>
  <c r="M208" i="203"/>
  <c r="M209" i="203"/>
  <c r="M210" i="203"/>
  <c r="M211" i="203"/>
  <c r="M212" i="203"/>
  <c r="M213" i="203"/>
  <c r="M214" i="203"/>
  <c r="M215" i="203"/>
  <c r="M216" i="203"/>
  <c r="M217" i="203"/>
  <c r="M218" i="203"/>
  <c r="M219" i="203"/>
  <c r="M220" i="203"/>
  <c r="M221" i="203"/>
  <c r="M222" i="203"/>
  <c r="M223" i="203"/>
  <c r="M224" i="203"/>
  <c r="M225" i="203"/>
  <c r="M226" i="203"/>
  <c r="M227" i="203"/>
  <c r="M228" i="203"/>
  <c r="M229" i="203"/>
  <c r="M230" i="203"/>
  <c r="M231" i="203"/>
  <c r="M232" i="203"/>
  <c r="M233" i="203"/>
  <c r="M234" i="203"/>
  <c r="M235" i="203"/>
  <c r="M236" i="203"/>
  <c r="M237" i="203"/>
  <c r="M238" i="203"/>
  <c r="M239" i="203"/>
  <c r="M240" i="203"/>
  <c r="M241" i="203"/>
  <c r="M242" i="203"/>
  <c r="M243" i="203"/>
  <c r="M244" i="203"/>
  <c r="M245" i="203"/>
  <c r="M246" i="203"/>
  <c r="M247" i="203"/>
  <c r="M248" i="203"/>
  <c r="M249" i="203"/>
  <c r="M250" i="203"/>
  <c r="M251" i="203"/>
  <c r="M252" i="203"/>
  <c r="M253" i="203"/>
  <c r="M254" i="203"/>
  <c r="M255" i="203"/>
  <c r="M256" i="203"/>
  <c r="M257" i="203"/>
  <c r="M258" i="203"/>
  <c r="M259" i="203"/>
  <c r="M260" i="203"/>
  <c r="M261" i="203"/>
  <c r="M262" i="203"/>
  <c r="M263" i="203"/>
  <c r="M264" i="203"/>
  <c r="M265" i="203"/>
  <c r="M266" i="203"/>
  <c r="M267" i="203"/>
  <c r="M268" i="203"/>
  <c r="M269" i="203"/>
  <c r="M270" i="203"/>
  <c r="M271" i="203"/>
  <c r="M272" i="203"/>
  <c r="M273" i="203"/>
  <c r="M274" i="203"/>
  <c r="M275" i="203"/>
  <c r="M276" i="203"/>
  <c r="M277" i="203"/>
  <c r="M278" i="203"/>
  <c r="M279" i="203"/>
  <c r="M280" i="203"/>
  <c r="M281" i="203"/>
  <c r="M282" i="203"/>
  <c r="M283" i="203"/>
  <c r="M284" i="203"/>
  <c r="M285" i="203"/>
  <c r="M286" i="203"/>
  <c r="M287" i="203"/>
  <c r="M288" i="203"/>
  <c r="M289" i="203"/>
  <c r="M290" i="203"/>
  <c r="M291" i="203"/>
  <c r="M292" i="203"/>
  <c r="M293" i="203"/>
  <c r="M294" i="203"/>
  <c r="M295" i="203"/>
  <c r="M296" i="203"/>
  <c r="M297" i="203"/>
  <c r="M298" i="203"/>
  <c r="M299" i="203"/>
  <c r="M300" i="203"/>
  <c r="M301" i="203"/>
  <c r="M302" i="203"/>
  <c r="M303" i="203"/>
  <c r="M304" i="203"/>
  <c r="M305" i="203"/>
  <c r="M306" i="203"/>
  <c r="M307" i="203"/>
  <c r="M308" i="203"/>
  <c r="M309" i="203"/>
  <c r="M310" i="203"/>
  <c r="M311" i="203"/>
  <c r="M312" i="203"/>
  <c r="M313" i="203"/>
  <c r="M314" i="203"/>
  <c r="M315" i="203"/>
  <c r="M316" i="203"/>
  <c r="M317" i="203"/>
  <c r="M318" i="203"/>
  <c r="M319" i="203"/>
  <c r="M320" i="203"/>
  <c r="M321" i="203"/>
  <c r="M322" i="203"/>
  <c r="M323" i="203"/>
  <c r="M324" i="203"/>
  <c r="M325" i="203"/>
  <c r="M326" i="203"/>
  <c r="M327" i="203"/>
  <c r="M328" i="203"/>
  <c r="M329" i="203"/>
  <c r="M330" i="203"/>
  <c r="M331" i="203"/>
  <c r="M332" i="203"/>
  <c r="M333" i="203"/>
  <c r="M334" i="203"/>
  <c r="M335" i="203"/>
  <c r="M336" i="203"/>
  <c r="M337" i="203"/>
  <c r="M338" i="203"/>
  <c r="M339" i="203"/>
  <c r="M340" i="203"/>
  <c r="M341" i="203"/>
  <c r="M342" i="203"/>
  <c r="M343" i="203"/>
  <c r="M344" i="203"/>
  <c r="M345" i="203"/>
  <c r="M346" i="203"/>
  <c r="M347" i="203"/>
  <c r="M348" i="203"/>
  <c r="M349" i="203"/>
  <c r="M350" i="203"/>
  <c r="M351" i="203"/>
  <c r="M352" i="203"/>
  <c r="M353" i="203"/>
  <c r="M354" i="203"/>
  <c r="M355" i="203"/>
  <c r="M356" i="203"/>
  <c r="M357" i="203"/>
  <c r="M358" i="203"/>
  <c r="M359" i="203"/>
  <c r="M360" i="203"/>
  <c r="M361" i="203"/>
  <c r="M362" i="203"/>
  <c r="M363" i="203"/>
  <c r="M364" i="203"/>
  <c r="M365" i="203"/>
  <c r="M366" i="203"/>
  <c r="M367" i="203"/>
  <c r="M368" i="203"/>
  <c r="M369" i="203"/>
  <c r="M370" i="203"/>
  <c r="M371" i="203"/>
  <c r="M372" i="203"/>
  <c r="M373" i="203"/>
  <c r="M374" i="203"/>
  <c r="M375" i="203"/>
  <c r="M376" i="203"/>
  <c r="M377" i="203"/>
  <c r="M378" i="203"/>
  <c r="M379" i="203"/>
  <c r="M380" i="203"/>
  <c r="M381" i="203"/>
  <c r="M382" i="203"/>
  <c r="M383" i="203"/>
  <c r="M384" i="203"/>
  <c r="M385" i="203"/>
  <c r="M386" i="203"/>
  <c r="M387" i="203"/>
  <c r="M388" i="203"/>
  <c r="M389" i="203"/>
  <c r="M390" i="203"/>
  <c r="M391" i="203"/>
  <c r="M392" i="203"/>
  <c r="M393" i="203"/>
  <c r="M394" i="203"/>
  <c r="M395" i="203"/>
  <c r="M396" i="203"/>
  <c r="M397" i="203"/>
  <c r="M398" i="203"/>
  <c r="M399" i="203"/>
  <c r="M400" i="203"/>
  <c r="M401" i="203"/>
  <c r="M402" i="203"/>
  <c r="M403" i="203"/>
  <c r="M404" i="203"/>
  <c r="M405" i="203"/>
  <c r="M406" i="203"/>
  <c r="M407" i="203"/>
  <c r="M408" i="203"/>
  <c r="M409" i="203"/>
  <c r="M410" i="203"/>
  <c r="M411" i="203"/>
  <c r="M412" i="203"/>
  <c r="M413" i="203"/>
  <c r="M414" i="203"/>
  <c r="M415" i="203"/>
  <c r="M416" i="203"/>
  <c r="M417" i="203"/>
  <c r="M418" i="203"/>
  <c r="M419" i="203"/>
  <c r="M420" i="203"/>
  <c r="M421" i="203"/>
  <c r="M422" i="203"/>
  <c r="M423" i="203"/>
  <c r="M424" i="203"/>
  <c r="M425" i="203"/>
  <c r="M426" i="203"/>
  <c r="M427" i="203"/>
  <c r="M428" i="203"/>
  <c r="M429" i="203"/>
  <c r="M430" i="203"/>
  <c r="M431" i="203"/>
  <c r="M432" i="203"/>
  <c r="M433" i="203"/>
  <c r="M434" i="203"/>
  <c r="M435" i="203"/>
  <c r="M436" i="203"/>
  <c r="M437" i="203"/>
  <c r="M438" i="203"/>
  <c r="M439" i="203"/>
  <c r="M440" i="203"/>
  <c r="M441" i="203"/>
  <c r="M442" i="203"/>
  <c r="M443" i="203"/>
  <c r="M444" i="203"/>
  <c r="M445" i="203"/>
  <c r="M446" i="203"/>
  <c r="M447" i="203"/>
  <c r="M448" i="203"/>
  <c r="M449" i="203"/>
  <c r="M450" i="203"/>
  <c r="M451" i="203"/>
  <c r="M452" i="203"/>
  <c r="M453" i="203"/>
  <c r="M454" i="203"/>
  <c r="M455" i="203"/>
  <c r="M456" i="203"/>
  <c r="M457" i="203"/>
  <c r="M458" i="203"/>
  <c r="M459" i="203"/>
  <c r="M460" i="203"/>
  <c r="M461" i="203"/>
  <c r="M462" i="203"/>
  <c r="M463" i="203"/>
  <c r="M464" i="203"/>
  <c r="M465" i="203"/>
  <c r="M466" i="203"/>
  <c r="M467" i="203"/>
  <c r="M468" i="203"/>
  <c r="M469" i="203"/>
  <c r="M470" i="203"/>
  <c r="M471" i="203"/>
  <c r="M472" i="203"/>
  <c r="M473" i="203"/>
  <c r="M474" i="203"/>
  <c r="M475" i="203"/>
  <c r="M476" i="203"/>
  <c r="M477" i="203"/>
  <c r="M478" i="203"/>
  <c r="M479" i="203"/>
  <c r="M480" i="203"/>
  <c r="M481" i="203"/>
  <c r="M482" i="203"/>
  <c r="M483" i="203"/>
  <c r="M484" i="203"/>
  <c r="M485" i="203"/>
  <c r="M486" i="203"/>
  <c r="M487" i="203"/>
  <c r="M488" i="203"/>
  <c r="M489" i="203"/>
  <c r="M490" i="203"/>
  <c r="M491" i="203"/>
  <c r="M492" i="203"/>
  <c r="M493" i="203"/>
  <c r="M494" i="203"/>
  <c r="M495" i="203"/>
  <c r="M496" i="203"/>
  <c r="M497" i="203"/>
  <c r="M498" i="203"/>
  <c r="M499" i="203"/>
  <c r="M500" i="203"/>
  <c r="M501" i="203"/>
  <c r="M502" i="203"/>
  <c r="M503" i="203"/>
  <c r="M504" i="203"/>
  <c r="M505" i="203"/>
  <c r="M506" i="203"/>
  <c r="M507" i="203"/>
  <c r="M508" i="203"/>
  <c r="M509" i="203"/>
  <c r="M510" i="203"/>
  <c r="M511" i="203"/>
  <c r="M512" i="203"/>
  <c r="M513" i="203"/>
  <c r="M514" i="203"/>
  <c r="M515" i="203"/>
  <c r="M516" i="203"/>
  <c r="M517" i="203"/>
  <c r="M518" i="203"/>
  <c r="M519" i="203"/>
  <c r="M520" i="203"/>
  <c r="M521" i="203"/>
  <c r="M522" i="203"/>
  <c r="M523" i="203"/>
  <c r="M524" i="203"/>
  <c r="M525" i="203"/>
  <c r="M526" i="203"/>
  <c r="M527" i="203"/>
  <c r="M528" i="203"/>
  <c r="M529" i="203"/>
  <c r="M530" i="203"/>
  <c r="M531" i="203"/>
  <c r="M532" i="203"/>
  <c r="M533" i="203"/>
  <c r="M534" i="203"/>
  <c r="M535" i="203"/>
  <c r="M536" i="203"/>
  <c r="M537" i="203"/>
  <c r="M538" i="203"/>
  <c r="M539" i="203"/>
  <c r="M540" i="203"/>
  <c r="M541" i="203"/>
  <c r="M542" i="203"/>
  <c r="M543" i="203"/>
  <c r="M544" i="203"/>
  <c r="M545" i="203"/>
  <c r="M546" i="203"/>
  <c r="M547" i="203"/>
  <c r="M548" i="203"/>
  <c r="M549" i="203"/>
  <c r="M550" i="203"/>
  <c r="M551" i="203"/>
  <c r="M552" i="203"/>
  <c r="M553" i="203"/>
  <c r="M554" i="203"/>
  <c r="M555" i="203"/>
  <c r="M556" i="203"/>
  <c r="M557" i="203"/>
  <c r="M558" i="203"/>
  <c r="M559" i="203"/>
  <c r="M560" i="203"/>
  <c r="M561" i="203"/>
  <c r="M562" i="203"/>
  <c r="M563" i="203"/>
  <c r="M564" i="203"/>
  <c r="M565" i="203"/>
  <c r="M566" i="203"/>
  <c r="M567" i="203"/>
  <c r="M568" i="203"/>
  <c r="M569" i="203"/>
  <c r="M570" i="203"/>
  <c r="M571" i="203"/>
  <c r="M572" i="203"/>
  <c r="M573" i="203"/>
  <c r="M574" i="203"/>
  <c r="M575" i="203"/>
  <c r="M576" i="203"/>
  <c r="M577" i="203"/>
  <c r="M578" i="203"/>
  <c r="M579" i="203"/>
  <c r="M580" i="203"/>
  <c r="M581" i="203"/>
  <c r="M582" i="203"/>
  <c r="M583" i="203"/>
  <c r="M584" i="203"/>
  <c r="M585" i="203"/>
  <c r="M586" i="203"/>
  <c r="M587" i="203"/>
  <c r="M588" i="203"/>
  <c r="M589" i="203"/>
  <c r="M590" i="203"/>
  <c r="M591" i="203"/>
  <c r="M592" i="203"/>
  <c r="M593" i="203"/>
  <c r="M594" i="203"/>
  <c r="M595" i="203"/>
  <c r="M596" i="203"/>
  <c r="M597" i="203"/>
  <c r="M598" i="203"/>
  <c r="M599" i="203"/>
  <c r="M600" i="203"/>
  <c r="M601" i="203"/>
  <c r="M602" i="203"/>
  <c r="M603" i="203"/>
  <c r="M604" i="203"/>
  <c r="M605" i="203"/>
  <c r="M606" i="203"/>
  <c r="M607" i="203"/>
  <c r="M608" i="203"/>
  <c r="M609" i="203"/>
  <c r="M610" i="203"/>
  <c r="M611" i="203"/>
  <c r="M612" i="203"/>
  <c r="M613" i="203"/>
  <c r="M614" i="203"/>
  <c r="M615" i="203"/>
  <c r="M616" i="203"/>
  <c r="M617" i="203"/>
  <c r="M618" i="203"/>
  <c r="M619" i="203"/>
  <c r="M620" i="203"/>
  <c r="M621" i="203"/>
  <c r="M622" i="203"/>
  <c r="M623" i="203"/>
  <c r="M624" i="203"/>
  <c r="M625" i="203"/>
  <c r="M626" i="203"/>
  <c r="M627" i="203"/>
  <c r="M628" i="203"/>
  <c r="M629" i="203"/>
  <c r="M630" i="203"/>
  <c r="M631" i="203"/>
  <c r="M632" i="203"/>
  <c r="M633" i="203"/>
  <c r="M634" i="203"/>
  <c r="M635" i="203"/>
  <c r="M636" i="203"/>
  <c r="M637" i="203"/>
  <c r="M638" i="203"/>
  <c r="M639" i="203"/>
  <c r="M640" i="203"/>
  <c r="M641" i="203"/>
  <c r="M642" i="203"/>
  <c r="M643" i="203"/>
  <c r="M644" i="203"/>
  <c r="M645" i="203"/>
  <c r="M646" i="203"/>
  <c r="M647" i="203"/>
  <c r="M648" i="203"/>
  <c r="M649" i="203"/>
  <c r="M650" i="203"/>
  <c r="M651" i="203"/>
  <c r="M652" i="203"/>
  <c r="M653" i="203"/>
  <c r="M654" i="203"/>
  <c r="M655" i="203"/>
  <c r="M656" i="203"/>
  <c r="M657" i="203"/>
  <c r="M658" i="203"/>
  <c r="M659" i="203"/>
  <c r="M660" i="203"/>
  <c r="M661" i="203"/>
  <c r="M662" i="203"/>
  <c r="M663" i="203"/>
  <c r="M664" i="203"/>
  <c r="M665" i="203"/>
  <c r="M666" i="203"/>
  <c r="M667" i="203"/>
  <c r="M668" i="203"/>
  <c r="M669" i="203"/>
  <c r="M670" i="203"/>
  <c r="M671" i="203"/>
  <c r="M672" i="203"/>
  <c r="M673" i="203"/>
  <c r="M674" i="203"/>
  <c r="M675" i="203"/>
  <c r="M676" i="203"/>
  <c r="M677" i="203"/>
  <c r="M678" i="203"/>
  <c r="M679" i="203"/>
  <c r="M680" i="203"/>
  <c r="M681" i="203"/>
  <c r="M682" i="203"/>
  <c r="M683" i="203"/>
  <c r="M684" i="203"/>
  <c r="M685" i="203"/>
  <c r="M686" i="203"/>
  <c r="M687" i="203"/>
  <c r="M688" i="203"/>
  <c r="M689" i="203"/>
  <c r="M690" i="203"/>
  <c r="M4" i="203"/>
  <c r="M3" i="203"/>
  <c r="M2" i="203"/>
  <c r="P664" i="203"/>
  <c r="O664" i="203"/>
  <c r="L4" i="203"/>
  <c r="L91" i="203"/>
  <c r="L92" i="203"/>
  <c r="L93" i="203"/>
  <c r="L94" i="203"/>
  <c r="L95" i="203"/>
  <c r="L96" i="203"/>
  <c r="L97" i="203"/>
  <c r="L98" i="203"/>
  <c r="L99" i="203"/>
  <c r="L100" i="203"/>
  <c r="L101" i="203"/>
  <c r="L102" i="203"/>
  <c r="L103" i="203"/>
  <c r="L104" i="203"/>
  <c r="L105" i="203"/>
  <c r="L106" i="203"/>
  <c r="L107" i="203"/>
  <c r="L108" i="203"/>
  <c r="L109" i="203"/>
  <c r="L110" i="203"/>
  <c r="L111" i="203"/>
  <c r="L112" i="203"/>
  <c r="L113" i="203"/>
  <c r="L114" i="203"/>
  <c r="L115" i="203"/>
  <c r="L116" i="203"/>
  <c r="L117" i="203"/>
  <c r="L118" i="203"/>
  <c r="L119" i="203"/>
  <c r="L120" i="203"/>
  <c r="L121" i="203"/>
  <c r="L122" i="203"/>
  <c r="L123" i="203"/>
  <c r="L124" i="203"/>
  <c r="L125" i="203"/>
  <c r="L126" i="203"/>
  <c r="L127" i="203"/>
  <c r="L128" i="203"/>
  <c r="L129" i="203"/>
  <c r="L130" i="203"/>
  <c r="L131" i="203"/>
  <c r="L132" i="203"/>
  <c r="L133" i="203"/>
  <c r="L134" i="203"/>
  <c r="L135" i="203"/>
  <c r="L136" i="203"/>
  <c r="L137" i="203"/>
  <c r="L138" i="203"/>
  <c r="L139" i="203"/>
  <c r="L140" i="203"/>
  <c r="L141" i="203"/>
  <c r="L142" i="203"/>
  <c r="L143" i="203"/>
  <c r="L144" i="203"/>
  <c r="L145" i="203"/>
  <c r="L146" i="203"/>
  <c r="L147" i="203"/>
  <c r="L148" i="203"/>
  <c r="L149" i="203"/>
  <c r="L150" i="203"/>
  <c r="L151" i="203"/>
  <c r="L152" i="203"/>
  <c r="L153" i="203"/>
  <c r="L154" i="203"/>
  <c r="L155" i="203"/>
  <c r="L156" i="203"/>
  <c r="L157" i="203"/>
  <c r="L158" i="203"/>
  <c r="L159" i="203"/>
  <c r="L160" i="203"/>
  <c r="L161" i="203"/>
  <c r="L162" i="203"/>
  <c r="L163" i="203"/>
  <c r="L164" i="203"/>
  <c r="L165" i="203"/>
  <c r="L166" i="203"/>
  <c r="L167" i="203"/>
  <c r="L168" i="203"/>
  <c r="L169" i="203"/>
  <c r="L170" i="203"/>
  <c r="L171" i="203"/>
  <c r="L172" i="203"/>
  <c r="L173" i="203"/>
  <c r="L174" i="203"/>
  <c r="L175" i="203"/>
  <c r="L176" i="203"/>
  <c r="L177" i="203"/>
  <c r="L178" i="203"/>
  <c r="L179" i="203"/>
  <c r="L180" i="203"/>
  <c r="L181" i="203"/>
  <c r="L182" i="203"/>
  <c r="L183" i="203"/>
  <c r="L184" i="203"/>
  <c r="L185" i="203"/>
  <c r="L186" i="203"/>
  <c r="L187" i="203"/>
  <c r="L188" i="203"/>
  <c r="L189" i="203"/>
  <c r="L190" i="203"/>
  <c r="L191" i="203"/>
  <c r="L192" i="203"/>
  <c r="L193" i="203"/>
  <c r="L194" i="203"/>
  <c r="L195" i="203"/>
  <c r="L196" i="203"/>
  <c r="L197" i="203"/>
  <c r="L198" i="203"/>
  <c r="L199" i="203"/>
  <c r="L200" i="203"/>
  <c r="L201" i="203"/>
  <c r="L202" i="203"/>
  <c r="L203" i="203"/>
  <c r="L204" i="203"/>
  <c r="L205" i="203"/>
  <c r="L206" i="203"/>
  <c r="L207" i="203"/>
  <c r="L208" i="203"/>
  <c r="L209" i="203"/>
  <c r="L210" i="203"/>
  <c r="L211" i="203"/>
  <c r="L212" i="203"/>
  <c r="L213" i="203"/>
  <c r="L214" i="203"/>
  <c r="L215" i="203"/>
  <c r="L216" i="203"/>
  <c r="L217" i="203"/>
  <c r="L218" i="203"/>
  <c r="L219" i="203"/>
  <c r="L220" i="203"/>
  <c r="L221" i="203"/>
  <c r="L222" i="203"/>
  <c r="L223" i="203"/>
  <c r="L224" i="203"/>
  <c r="L225" i="203"/>
  <c r="L226" i="203"/>
  <c r="L227" i="203"/>
  <c r="L228" i="203"/>
  <c r="L229" i="203"/>
  <c r="L230" i="203"/>
  <c r="L231" i="203"/>
  <c r="L232" i="203"/>
  <c r="L233" i="203"/>
  <c r="L234" i="203"/>
  <c r="L235" i="203"/>
  <c r="L236" i="203"/>
  <c r="L237" i="203"/>
  <c r="L238" i="203"/>
  <c r="L239" i="203"/>
  <c r="L240" i="203"/>
  <c r="L241" i="203"/>
  <c r="L242" i="203"/>
  <c r="L243" i="203"/>
  <c r="L244" i="203"/>
  <c r="L245" i="203"/>
  <c r="L246" i="203"/>
  <c r="L247" i="203"/>
  <c r="L248" i="203"/>
  <c r="L249" i="203"/>
  <c r="L250" i="203"/>
  <c r="L251" i="203"/>
  <c r="L252" i="203"/>
  <c r="L253" i="203"/>
  <c r="L254" i="203"/>
  <c r="L255" i="203"/>
  <c r="L256" i="203"/>
  <c r="L257" i="203"/>
  <c r="L258" i="203"/>
  <c r="L259" i="203"/>
  <c r="L260" i="203"/>
  <c r="L261" i="203"/>
  <c r="L262" i="203"/>
  <c r="L263" i="203"/>
  <c r="L264" i="203"/>
  <c r="L265" i="203"/>
  <c r="L266" i="203"/>
  <c r="L267" i="203"/>
  <c r="L268" i="203"/>
  <c r="L269" i="203"/>
  <c r="L270" i="203"/>
  <c r="L271" i="203"/>
  <c r="L272" i="203"/>
  <c r="L273" i="203"/>
  <c r="L274" i="203"/>
  <c r="L275" i="203"/>
  <c r="L276" i="203"/>
  <c r="L277" i="203"/>
  <c r="L278" i="203"/>
  <c r="L279" i="203"/>
  <c r="L280" i="203"/>
  <c r="L281" i="203"/>
  <c r="L282" i="203"/>
  <c r="L283" i="203"/>
  <c r="L284" i="203"/>
  <c r="L285" i="203"/>
  <c r="L286" i="203"/>
  <c r="L287" i="203"/>
  <c r="L288" i="203"/>
  <c r="L289" i="203"/>
  <c r="L290" i="203"/>
  <c r="L291" i="203"/>
  <c r="L292" i="203"/>
  <c r="L293" i="203"/>
  <c r="L294" i="203"/>
  <c r="L295" i="203"/>
  <c r="L296" i="203"/>
  <c r="L297" i="203"/>
  <c r="L298" i="203"/>
  <c r="L299" i="203"/>
  <c r="L300" i="203"/>
  <c r="L301" i="203"/>
  <c r="L302" i="203"/>
  <c r="L303" i="203"/>
  <c r="L304" i="203"/>
  <c r="L305" i="203"/>
  <c r="L306" i="203"/>
  <c r="L307" i="203"/>
  <c r="L308" i="203"/>
  <c r="L309" i="203"/>
  <c r="L310" i="203"/>
  <c r="L311" i="203"/>
  <c r="L312" i="203"/>
  <c r="L313" i="203"/>
  <c r="L314" i="203"/>
  <c r="L315" i="203"/>
  <c r="L316" i="203"/>
  <c r="L317" i="203"/>
  <c r="L318" i="203"/>
  <c r="L319" i="203"/>
  <c r="L320" i="203"/>
  <c r="L321" i="203"/>
  <c r="L322" i="203"/>
  <c r="L323" i="203"/>
  <c r="L324" i="203"/>
  <c r="L325" i="203"/>
  <c r="L326" i="203"/>
  <c r="L327" i="203"/>
  <c r="L328" i="203"/>
  <c r="L329" i="203"/>
  <c r="L330" i="203"/>
  <c r="L331" i="203"/>
  <c r="L332" i="203"/>
  <c r="L333" i="203"/>
  <c r="L334" i="203"/>
  <c r="L335" i="203"/>
  <c r="L336" i="203"/>
  <c r="L337" i="203"/>
  <c r="L338" i="203"/>
  <c r="L339" i="203"/>
  <c r="L340" i="203"/>
  <c r="L341" i="203"/>
  <c r="L342" i="203"/>
  <c r="L343" i="203"/>
  <c r="L344" i="203"/>
  <c r="L345" i="203"/>
  <c r="L346" i="203"/>
  <c r="L347" i="203"/>
  <c r="L348" i="203"/>
  <c r="L349" i="203"/>
  <c r="L350" i="203"/>
  <c r="L351" i="203"/>
  <c r="L352" i="203"/>
  <c r="L353" i="203"/>
  <c r="L354" i="203"/>
  <c r="L355" i="203"/>
  <c r="L356" i="203"/>
  <c r="L357" i="203"/>
  <c r="L358" i="203"/>
  <c r="L359" i="203"/>
  <c r="L360" i="203"/>
  <c r="L361" i="203"/>
  <c r="L362" i="203"/>
  <c r="L363" i="203"/>
  <c r="L364" i="203"/>
  <c r="L365" i="203"/>
  <c r="L366" i="203"/>
  <c r="L367" i="203"/>
  <c r="L368" i="203"/>
  <c r="L369" i="203"/>
  <c r="L370" i="203"/>
  <c r="L371" i="203"/>
  <c r="L372" i="203"/>
  <c r="L373" i="203"/>
  <c r="L374" i="203"/>
  <c r="L375" i="203"/>
  <c r="L376" i="203"/>
  <c r="L377" i="203"/>
  <c r="L378" i="203"/>
  <c r="L379" i="203"/>
  <c r="L380" i="203"/>
  <c r="L381" i="203"/>
  <c r="L382" i="203"/>
  <c r="L383" i="203"/>
  <c r="L384" i="203"/>
  <c r="L385" i="203"/>
  <c r="L386" i="203"/>
  <c r="L387" i="203"/>
  <c r="L388" i="203"/>
  <c r="L389" i="203"/>
  <c r="L390" i="203"/>
  <c r="L391" i="203"/>
  <c r="L392" i="203"/>
  <c r="L393" i="203"/>
  <c r="L394" i="203"/>
  <c r="L395" i="203"/>
  <c r="L396" i="203"/>
  <c r="L397" i="203"/>
  <c r="L398" i="203"/>
  <c r="L399" i="203"/>
  <c r="L400" i="203"/>
  <c r="L401" i="203"/>
  <c r="L402" i="203"/>
  <c r="L403" i="203"/>
  <c r="L404" i="203"/>
  <c r="L405" i="203"/>
  <c r="L406" i="203"/>
  <c r="L407" i="203"/>
  <c r="L408" i="203"/>
  <c r="L409" i="203"/>
  <c r="L410" i="203"/>
  <c r="L411" i="203"/>
  <c r="L412" i="203"/>
  <c r="L413" i="203"/>
  <c r="L414" i="203"/>
  <c r="L415" i="203"/>
  <c r="L416" i="203"/>
  <c r="L417" i="203"/>
  <c r="L418" i="203"/>
  <c r="L419" i="203"/>
  <c r="L420" i="203"/>
  <c r="L421" i="203"/>
  <c r="L422" i="203"/>
  <c r="L423" i="203"/>
  <c r="L424" i="203"/>
  <c r="L425" i="203"/>
  <c r="L426" i="203"/>
  <c r="L427" i="203"/>
  <c r="L428" i="203"/>
  <c r="L429" i="203"/>
  <c r="L430" i="203"/>
  <c r="L431" i="203"/>
  <c r="L432" i="203"/>
  <c r="L433" i="203"/>
  <c r="L434" i="203"/>
  <c r="L435" i="203"/>
  <c r="L436" i="203"/>
  <c r="L437" i="203"/>
  <c r="L438" i="203"/>
  <c r="L439" i="203"/>
  <c r="L440" i="203"/>
  <c r="L441" i="203"/>
  <c r="L442" i="203"/>
  <c r="L443" i="203"/>
  <c r="L444" i="203"/>
  <c r="L445" i="203"/>
  <c r="L446" i="203"/>
  <c r="L447" i="203"/>
  <c r="L448" i="203"/>
  <c r="L449" i="203"/>
  <c r="L450" i="203"/>
  <c r="L451" i="203"/>
  <c r="L452" i="203"/>
  <c r="L453" i="203"/>
  <c r="L454" i="203"/>
  <c r="L455" i="203"/>
  <c r="L456" i="203"/>
  <c r="L457" i="203"/>
  <c r="L458" i="203"/>
  <c r="L459" i="203"/>
  <c r="L460" i="203"/>
  <c r="L461" i="203"/>
  <c r="L462" i="203"/>
  <c r="L463" i="203"/>
  <c r="L464" i="203"/>
  <c r="L465" i="203"/>
  <c r="L466" i="203"/>
  <c r="L467" i="203"/>
  <c r="L468" i="203"/>
  <c r="L469" i="203"/>
  <c r="L470" i="203"/>
  <c r="L471" i="203"/>
  <c r="L472" i="203"/>
  <c r="L473" i="203"/>
  <c r="L474" i="203"/>
  <c r="L475" i="203"/>
  <c r="L476" i="203"/>
  <c r="L477" i="203"/>
  <c r="L478" i="203"/>
  <c r="L479" i="203"/>
  <c r="L480" i="203"/>
  <c r="L481" i="203"/>
  <c r="L482" i="203"/>
  <c r="L483" i="203"/>
  <c r="L484" i="203"/>
  <c r="L485" i="203"/>
  <c r="L486" i="203"/>
  <c r="L487" i="203"/>
  <c r="L488" i="203"/>
  <c r="L489" i="203"/>
  <c r="L490" i="203"/>
  <c r="L491" i="203"/>
  <c r="L492" i="203"/>
  <c r="L493" i="203"/>
  <c r="L494" i="203"/>
  <c r="L495" i="203"/>
  <c r="L496" i="203"/>
  <c r="L497" i="203"/>
  <c r="L498" i="203"/>
  <c r="L499" i="203"/>
  <c r="L500" i="203"/>
  <c r="L501" i="203"/>
  <c r="L502" i="203"/>
  <c r="L503" i="203"/>
  <c r="L504" i="203"/>
  <c r="L505" i="203"/>
  <c r="L506" i="203"/>
  <c r="L507" i="203"/>
  <c r="L508" i="203"/>
  <c r="L509" i="203"/>
  <c r="L510" i="203"/>
  <c r="L511" i="203"/>
  <c r="L512" i="203"/>
  <c r="L513" i="203"/>
  <c r="L514" i="203"/>
  <c r="L515" i="203"/>
  <c r="L516" i="203"/>
  <c r="L517" i="203"/>
  <c r="L518" i="203"/>
  <c r="L519" i="203"/>
  <c r="L520" i="203"/>
  <c r="L521" i="203"/>
  <c r="L522" i="203"/>
  <c r="L523" i="203"/>
  <c r="L524" i="203"/>
  <c r="L525" i="203"/>
  <c r="L526" i="203"/>
  <c r="L527" i="203"/>
  <c r="L528" i="203"/>
  <c r="L529" i="203"/>
  <c r="L530" i="203"/>
  <c r="L531" i="203"/>
  <c r="L532" i="203"/>
  <c r="L533" i="203"/>
  <c r="L534" i="203"/>
  <c r="L535" i="203"/>
  <c r="L536" i="203"/>
  <c r="L537" i="203"/>
  <c r="L538" i="203"/>
  <c r="L539" i="203"/>
  <c r="L540" i="203"/>
  <c r="L541" i="203"/>
  <c r="L542" i="203"/>
  <c r="L543" i="203"/>
  <c r="L544" i="203"/>
  <c r="L545" i="203"/>
  <c r="L546" i="203"/>
  <c r="L547" i="203"/>
  <c r="L548" i="203"/>
  <c r="L549" i="203"/>
  <c r="L550" i="203"/>
  <c r="L551" i="203"/>
  <c r="L552" i="203"/>
  <c r="L553" i="203"/>
  <c r="L554" i="203"/>
  <c r="L555" i="203"/>
  <c r="L556" i="203"/>
  <c r="L557" i="203"/>
  <c r="L558" i="203"/>
  <c r="L559" i="203"/>
  <c r="L560" i="203"/>
  <c r="L561" i="203"/>
  <c r="L562" i="203"/>
  <c r="L563" i="203"/>
  <c r="L564" i="203"/>
  <c r="L565" i="203"/>
  <c r="L566" i="203"/>
  <c r="L567" i="203"/>
  <c r="L568" i="203"/>
  <c r="L569" i="203"/>
  <c r="L570" i="203"/>
  <c r="L571" i="203"/>
  <c r="L572" i="203"/>
  <c r="L573" i="203"/>
  <c r="L574" i="203"/>
  <c r="L575" i="203"/>
  <c r="L576" i="203"/>
  <c r="L577" i="203"/>
  <c r="L578" i="203"/>
  <c r="L579" i="203"/>
  <c r="L580" i="203"/>
  <c r="L581" i="203"/>
  <c r="L582" i="203"/>
  <c r="L583" i="203"/>
  <c r="L584" i="203"/>
  <c r="L585" i="203"/>
  <c r="L586" i="203"/>
  <c r="L587" i="203"/>
  <c r="L588" i="203"/>
  <c r="L589" i="203"/>
  <c r="L590" i="203"/>
  <c r="L591" i="203"/>
  <c r="L592" i="203"/>
  <c r="L593" i="203"/>
  <c r="L594" i="203"/>
  <c r="L595" i="203"/>
  <c r="L596" i="203"/>
  <c r="L597" i="203"/>
  <c r="L598" i="203"/>
  <c r="L599" i="203"/>
  <c r="L600" i="203"/>
  <c r="L601" i="203"/>
  <c r="L602" i="203"/>
  <c r="L603" i="203"/>
  <c r="L604" i="203"/>
  <c r="L605" i="203"/>
  <c r="L606" i="203"/>
  <c r="L607" i="203"/>
  <c r="L608" i="203"/>
  <c r="L609" i="203"/>
  <c r="L610" i="203"/>
  <c r="L611" i="203"/>
  <c r="L612" i="203"/>
  <c r="L613" i="203"/>
  <c r="L614" i="203"/>
  <c r="L615" i="203"/>
  <c r="L616" i="203"/>
  <c r="L617" i="203"/>
  <c r="L618" i="203"/>
  <c r="L619" i="203"/>
  <c r="L620" i="203"/>
  <c r="L621" i="203"/>
  <c r="L622" i="203"/>
  <c r="L623" i="203"/>
  <c r="L624" i="203"/>
  <c r="L625" i="203"/>
  <c r="L626" i="203"/>
  <c r="L627" i="203"/>
  <c r="L628" i="203"/>
  <c r="L629" i="203"/>
  <c r="L630" i="203"/>
  <c r="L631" i="203"/>
  <c r="L632" i="203"/>
  <c r="L633" i="203"/>
  <c r="L634" i="203"/>
  <c r="L635" i="203"/>
  <c r="L636" i="203"/>
  <c r="L637" i="203"/>
  <c r="L638" i="203"/>
  <c r="L639" i="203"/>
  <c r="L640" i="203"/>
  <c r="L641" i="203"/>
  <c r="L642" i="203"/>
  <c r="L643" i="203"/>
  <c r="L644" i="203"/>
  <c r="L645" i="203"/>
  <c r="L646" i="203"/>
  <c r="L647" i="203"/>
  <c r="L648" i="203"/>
  <c r="L649" i="203"/>
  <c r="L650" i="203"/>
  <c r="L651" i="203"/>
  <c r="L652" i="203"/>
  <c r="L653" i="203"/>
  <c r="L654" i="203"/>
  <c r="L655" i="203"/>
  <c r="L656" i="203"/>
  <c r="L657" i="203"/>
  <c r="L658" i="203"/>
  <c r="L659" i="203"/>
  <c r="L660" i="203"/>
  <c r="L661" i="203"/>
  <c r="L662" i="203"/>
  <c r="L663" i="203"/>
  <c r="L664" i="203"/>
  <c r="L665" i="203"/>
  <c r="L666" i="203"/>
  <c r="L667" i="203"/>
  <c r="L668" i="203"/>
  <c r="L669" i="203"/>
  <c r="L670" i="203"/>
  <c r="L671" i="203"/>
  <c r="L672" i="203"/>
  <c r="L673" i="203"/>
  <c r="L674" i="203"/>
  <c r="L675" i="203"/>
  <c r="L676" i="203"/>
  <c r="L677" i="203"/>
  <c r="L678" i="203"/>
  <c r="L679" i="203"/>
  <c r="L680" i="203"/>
  <c r="L681" i="203"/>
  <c r="L682" i="203"/>
  <c r="L683" i="203"/>
  <c r="L684" i="203"/>
  <c r="L685" i="203"/>
  <c r="L686" i="203"/>
  <c r="L687" i="203"/>
  <c r="L688" i="203"/>
  <c r="L689" i="203"/>
  <c r="L690" i="203"/>
  <c r="L3" i="203"/>
  <c r="L5" i="203"/>
  <c r="L6" i="203"/>
  <c r="L7" i="203"/>
  <c r="L8" i="203"/>
  <c r="L9" i="203"/>
  <c r="L10" i="203"/>
  <c r="L11" i="203"/>
  <c r="L12" i="203"/>
  <c r="L13" i="203"/>
  <c r="L14" i="203"/>
  <c r="L15" i="203"/>
  <c r="L16" i="203"/>
  <c r="L17" i="203"/>
  <c r="L18" i="203"/>
  <c r="L19" i="203"/>
  <c r="L20" i="203"/>
  <c r="L21" i="203"/>
  <c r="L22" i="203"/>
  <c r="L23" i="203"/>
  <c r="L24" i="203"/>
  <c r="L25" i="203"/>
  <c r="L26" i="203"/>
  <c r="L27" i="203"/>
  <c r="L28" i="203"/>
  <c r="L29" i="203"/>
  <c r="L30" i="203"/>
  <c r="L31" i="203"/>
  <c r="L32" i="203"/>
  <c r="L33" i="203"/>
  <c r="L34" i="203"/>
  <c r="L35" i="203"/>
  <c r="L36" i="203"/>
  <c r="L37" i="203"/>
  <c r="L38" i="203"/>
  <c r="L39" i="203"/>
  <c r="L40" i="203"/>
  <c r="L41" i="203"/>
  <c r="L42" i="203"/>
  <c r="L43" i="203"/>
  <c r="L44" i="203"/>
  <c r="L45" i="203"/>
  <c r="L46" i="203"/>
  <c r="L47" i="203"/>
  <c r="L48" i="203"/>
  <c r="L49" i="203"/>
  <c r="L50" i="203"/>
  <c r="L51" i="203"/>
  <c r="L52" i="203"/>
  <c r="L53" i="203"/>
  <c r="L54" i="203"/>
  <c r="L55" i="203"/>
  <c r="L56" i="203"/>
  <c r="L57" i="203"/>
  <c r="L58" i="203"/>
  <c r="L59" i="203"/>
  <c r="L60" i="203"/>
  <c r="L61" i="203"/>
  <c r="L62" i="203"/>
  <c r="L63" i="203"/>
  <c r="L64" i="203"/>
  <c r="L65" i="203"/>
  <c r="L66" i="203"/>
  <c r="L67" i="203"/>
  <c r="L68" i="203"/>
  <c r="L69" i="203"/>
  <c r="L70" i="203"/>
  <c r="L71" i="203"/>
  <c r="L72" i="203"/>
  <c r="L73" i="203"/>
  <c r="L74" i="203"/>
  <c r="L75" i="203"/>
  <c r="L76" i="203"/>
  <c r="L77" i="203"/>
  <c r="L78" i="203"/>
  <c r="L79" i="203"/>
  <c r="L80" i="203"/>
  <c r="L81" i="203"/>
  <c r="L82" i="203"/>
  <c r="L83" i="203"/>
  <c r="L84" i="203"/>
  <c r="L85" i="203"/>
  <c r="L86" i="203"/>
  <c r="L87" i="203"/>
  <c r="L88" i="203"/>
  <c r="L89" i="203"/>
  <c r="L90" i="203"/>
  <c r="L2" i="203"/>
  <c r="M493" i="202"/>
  <c r="M491" i="202"/>
  <c r="H495" i="202"/>
  <c r="J495" i="202" s="1"/>
  <c r="M4" i="202"/>
  <c r="M5" i="202"/>
  <c r="M6" i="202"/>
  <c r="M7" i="202"/>
  <c r="M8" i="202"/>
  <c r="M9" i="202"/>
  <c r="M10" i="202"/>
  <c r="M11" i="202"/>
  <c r="M12" i="202"/>
  <c r="M13" i="202"/>
  <c r="M14" i="202"/>
  <c r="M15" i="202"/>
  <c r="M16" i="202"/>
  <c r="M17" i="202"/>
  <c r="M18" i="202"/>
  <c r="M19" i="202"/>
  <c r="M20" i="202"/>
  <c r="M21" i="202"/>
  <c r="M22" i="202"/>
  <c r="M23" i="202"/>
  <c r="M24" i="202"/>
  <c r="M25" i="202"/>
  <c r="M26" i="202"/>
  <c r="M27" i="202"/>
  <c r="M28" i="202"/>
  <c r="M29" i="202"/>
  <c r="M30" i="202"/>
  <c r="M31" i="202"/>
  <c r="M32" i="202"/>
  <c r="M33" i="202"/>
  <c r="M34" i="202"/>
  <c r="M35" i="202"/>
  <c r="M36" i="202"/>
  <c r="M37" i="202"/>
  <c r="M38" i="202"/>
  <c r="M39" i="202"/>
  <c r="M40" i="202"/>
  <c r="M41" i="202"/>
  <c r="M42" i="202"/>
  <c r="M43" i="202"/>
  <c r="M44" i="202"/>
  <c r="M45" i="202"/>
  <c r="M46" i="202"/>
  <c r="M47" i="202"/>
  <c r="M48" i="202"/>
  <c r="M49" i="202"/>
  <c r="M50" i="202"/>
  <c r="M51" i="202"/>
  <c r="M52" i="202"/>
  <c r="M53" i="202"/>
  <c r="M54" i="202"/>
  <c r="M55" i="202"/>
  <c r="M56" i="202"/>
  <c r="M57" i="202"/>
  <c r="M58" i="202"/>
  <c r="M59" i="202"/>
  <c r="M60" i="202"/>
  <c r="M61" i="202"/>
  <c r="M62" i="202"/>
  <c r="M63" i="202"/>
  <c r="M64" i="202"/>
  <c r="M65" i="202"/>
  <c r="M66" i="202"/>
  <c r="M67" i="202"/>
  <c r="M68" i="202"/>
  <c r="M69" i="202"/>
  <c r="M70" i="202"/>
  <c r="M71" i="202"/>
  <c r="M72" i="202"/>
  <c r="M73" i="202"/>
  <c r="M74" i="202"/>
  <c r="M75" i="202"/>
  <c r="M76" i="202"/>
  <c r="M77" i="202"/>
  <c r="M78" i="202"/>
  <c r="M79" i="202"/>
  <c r="M80" i="202"/>
  <c r="M81" i="202"/>
  <c r="M82" i="202"/>
  <c r="M83" i="202"/>
  <c r="M84" i="202"/>
  <c r="M85" i="202"/>
  <c r="M86" i="202"/>
  <c r="M87" i="202"/>
  <c r="M88" i="202"/>
  <c r="M89" i="202"/>
  <c r="M90" i="202"/>
  <c r="M91" i="202"/>
  <c r="M92" i="202"/>
  <c r="M93" i="202"/>
  <c r="M94" i="202"/>
  <c r="M95" i="202"/>
  <c r="M96" i="202"/>
  <c r="M97" i="202"/>
  <c r="M98" i="202"/>
  <c r="M99" i="202"/>
  <c r="M100" i="202"/>
  <c r="M101" i="202"/>
  <c r="M102" i="202"/>
  <c r="M103" i="202"/>
  <c r="M104" i="202"/>
  <c r="M105" i="202"/>
  <c r="M106" i="202"/>
  <c r="M107" i="202"/>
  <c r="M108" i="202"/>
  <c r="M109" i="202"/>
  <c r="M110" i="202"/>
  <c r="M111" i="202"/>
  <c r="M112" i="202"/>
  <c r="M113" i="202"/>
  <c r="M114" i="202"/>
  <c r="M115" i="202"/>
  <c r="M116" i="202"/>
  <c r="M117" i="202"/>
  <c r="M118" i="202"/>
  <c r="M119" i="202"/>
  <c r="M120" i="202"/>
  <c r="M121" i="202"/>
  <c r="M122" i="202"/>
  <c r="M123" i="202"/>
  <c r="M124" i="202"/>
  <c r="M125" i="202"/>
  <c r="M126" i="202"/>
  <c r="M127" i="202"/>
  <c r="M128" i="202"/>
  <c r="M129" i="202"/>
  <c r="M130" i="202"/>
  <c r="M131" i="202"/>
  <c r="M132" i="202"/>
  <c r="M133" i="202"/>
  <c r="M134" i="202"/>
  <c r="M135" i="202"/>
  <c r="M136" i="202"/>
  <c r="M137" i="202"/>
  <c r="M138" i="202"/>
  <c r="M139" i="202"/>
  <c r="M140" i="202"/>
  <c r="M141" i="202"/>
  <c r="M142" i="202"/>
  <c r="M143" i="202"/>
  <c r="M144" i="202"/>
  <c r="M145" i="202"/>
  <c r="M146" i="202"/>
  <c r="M147" i="202"/>
  <c r="M148" i="202"/>
  <c r="M149" i="202"/>
  <c r="M150" i="202"/>
  <c r="M151" i="202"/>
  <c r="M152" i="202"/>
  <c r="M153" i="202"/>
  <c r="M154" i="202"/>
  <c r="M155" i="202"/>
  <c r="M156" i="202"/>
  <c r="M157" i="202"/>
  <c r="M158" i="202"/>
  <c r="M159" i="202"/>
  <c r="M160" i="202"/>
  <c r="M161" i="202"/>
  <c r="M162" i="202"/>
  <c r="M163" i="202"/>
  <c r="M164" i="202"/>
  <c r="M165" i="202"/>
  <c r="M166" i="202"/>
  <c r="M167" i="202"/>
  <c r="M168" i="202"/>
  <c r="M169" i="202"/>
  <c r="M170" i="202"/>
  <c r="M171" i="202"/>
  <c r="M172" i="202"/>
  <c r="M173" i="202"/>
  <c r="M174" i="202"/>
  <c r="M175" i="202"/>
  <c r="M176" i="202"/>
  <c r="M177" i="202"/>
  <c r="M178" i="202"/>
  <c r="M179" i="202"/>
  <c r="M180" i="202"/>
  <c r="M181" i="202"/>
  <c r="M182" i="202"/>
  <c r="M183" i="202"/>
  <c r="M184" i="202"/>
  <c r="M185" i="202"/>
  <c r="M186" i="202"/>
  <c r="M187" i="202"/>
  <c r="M188" i="202"/>
  <c r="M189" i="202"/>
  <c r="M190" i="202"/>
  <c r="M191" i="202"/>
  <c r="M192" i="202"/>
  <c r="M193" i="202"/>
  <c r="M194" i="202"/>
  <c r="M195" i="202"/>
  <c r="M196" i="202"/>
  <c r="M197" i="202"/>
  <c r="M198" i="202"/>
  <c r="M199" i="202"/>
  <c r="M200" i="202"/>
  <c r="M201" i="202"/>
  <c r="M202" i="202"/>
  <c r="M203" i="202"/>
  <c r="M204" i="202"/>
  <c r="M205" i="202"/>
  <c r="M206" i="202"/>
  <c r="M207" i="202"/>
  <c r="M208" i="202"/>
  <c r="M209" i="202"/>
  <c r="M210" i="202"/>
  <c r="M211" i="202"/>
  <c r="M212" i="202"/>
  <c r="M213" i="202"/>
  <c r="M214" i="202"/>
  <c r="M215" i="202"/>
  <c r="M216" i="202"/>
  <c r="M217" i="202"/>
  <c r="M218" i="202"/>
  <c r="M219" i="202"/>
  <c r="M220" i="202"/>
  <c r="M221" i="202"/>
  <c r="M222" i="202"/>
  <c r="M223" i="202"/>
  <c r="M224" i="202"/>
  <c r="M225" i="202"/>
  <c r="M226" i="202"/>
  <c r="M227" i="202"/>
  <c r="M228" i="202"/>
  <c r="M229" i="202"/>
  <c r="M230" i="202"/>
  <c r="M231" i="202"/>
  <c r="M232" i="202"/>
  <c r="M233" i="202"/>
  <c r="M234" i="202"/>
  <c r="M235" i="202"/>
  <c r="M236" i="202"/>
  <c r="M237" i="202"/>
  <c r="M238" i="202"/>
  <c r="M239" i="202"/>
  <c r="M240" i="202"/>
  <c r="M241" i="202"/>
  <c r="M242" i="202"/>
  <c r="M243" i="202"/>
  <c r="M244" i="202"/>
  <c r="M245" i="202"/>
  <c r="M246" i="202"/>
  <c r="M247" i="202"/>
  <c r="M248" i="202"/>
  <c r="M249" i="202"/>
  <c r="M250" i="202"/>
  <c r="M251" i="202"/>
  <c r="M252" i="202"/>
  <c r="M253" i="202"/>
  <c r="M254" i="202"/>
  <c r="M255" i="202"/>
  <c r="M256" i="202"/>
  <c r="M257" i="202"/>
  <c r="M258" i="202"/>
  <c r="M259" i="202"/>
  <c r="M260" i="202"/>
  <c r="M261" i="202"/>
  <c r="M262" i="202"/>
  <c r="M263" i="202"/>
  <c r="M264" i="202"/>
  <c r="M265" i="202"/>
  <c r="M266" i="202"/>
  <c r="M267" i="202"/>
  <c r="M268" i="202"/>
  <c r="M269" i="202"/>
  <c r="M270" i="202"/>
  <c r="M271" i="202"/>
  <c r="M272" i="202"/>
  <c r="M273" i="202"/>
  <c r="M274" i="202"/>
  <c r="M275" i="202"/>
  <c r="M276" i="202"/>
  <c r="M277" i="202"/>
  <c r="M278" i="202"/>
  <c r="M279" i="202"/>
  <c r="M280" i="202"/>
  <c r="M281" i="202"/>
  <c r="M282" i="202"/>
  <c r="M283" i="202"/>
  <c r="M284" i="202"/>
  <c r="M285" i="202"/>
  <c r="M286" i="202"/>
  <c r="M287" i="202"/>
  <c r="M288" i="202"/>
  <c r="M289" i="202"/>
  <c r="M290" i="202"/>
  <c r="M291" i="202"/>
  <c r="M292" i="202"/>
  <c r="M293" i="202"/>
  <c r="M294" i="202"/>
  <c r="M295" i="202"/>
  <c r="M296" i="202"/>
  <c r="M297" i="202"/>
  <c r="M298" i="202"/>
  <c r="M299" i="202"/>
  <c r="M300" i="202"/>
  <c r="M301" i="202"/>
  <c r="M302" i="202"/>
  <c r="M303" i="202"/>
  <c r="M304" i="202"/>
  <c r="M305" i="202"/>
  <c r="M306" i="202"/>
  <c r="M307" i="202"/>
  <c r="M308" i="202"/>
  <c r="M309" i="202"/>
  <c r="M310" i="202"/>
  <c r="M311" i="202"/>
  <c r="M312" i="202"/>
  <c r="M313" i="202"/>
  <c r="M314" i="202"/>
  <c r="M315" i="202"/>
  <c r="M316" i="202"/>
  <c r="M317" i="202"/>
  <c r="M318" i="202"/>
  <c r="M319" i="202"/>
  <c r="M320" i="202"/>
  <c r="M321" i="202"/>
  <c r="M322" i="202"/>
  <c r="M323" i="202"/>
  <c r="M324" i="202"/>
  <c r="M325" i="202"/>
  <c r="M326" i="202"/>
  <c r="M327" i="202"/>
  <c r="M328" i="202"/>
  <c r="M329" i="202"/>
  <c r="M330" i="202"/>
  <c r="M331" i="202"/>
  <c r="M332" i="202"/>
  <c r="M333" i="202"/>
  <c r="M334" i="202"/>
  <c r="M335" i="202"/>
  <c r="M336" i="202"/>
  <c r="M337" i="202"/>
  <c r="M338" i="202"/>
  <c r="M339" i="202"/>
  <c r="M340" i="202"/>
  <c r="M341" i="202"/>
  <c r="M342" i="202"/>
  <c r="M343" i="202"/>
  <c r="M344" i="202"/>
  <c r="M345" i="202"/>
  <c r="M346" i="202"/>
  <c r="M347" i="202"/>
  <c r="M348" i="202"/>
  <c r="M349" i="202"/>
  <c r="M350" i="202"/>
  <c r="M351" i="202"/>
  <c r="M352" i="202"/>
  <c r="M353" i="202"/>
  <c r="M354" i="202"/>
  <c r="M355" i="202"/>
  <c r="M356" i="202"/>
  <c r="M357" i="202"/>
  <c r="M358" i="202"/>
  <c r="M359" i="202"/>
  <c r="M360" i="202"/>
  <c r="M361" i="202"/>
  <c r="M362" i="202"/>
  <c r="M363" i="202"/>
  <c r="M364" i="202"/>
  <c r="M365" i="202"/>
  <c r="M366" i="202"/>
  <c r="M367" i="202"/>
  <c r="M368" i="202"/>
  <c r="M369" i="202"/>
  <c r="M370" i="202"/>
  <c r="M371" i="202"/>
  <c r="M372" i="202"/>
  <c r="M373" i="202"/>
  <c r="M374" i="202"/>
  <c r="M375" i="202"/>
  <c r="M376" i="202"/>
  <c r="M377" i="202"/>
  <c r="M378" i="202"/>
  <c r="M379" i="202"/>
  <c r="M380" i="202"/>
  <c r="M381" i="202"/>
  <c r="M382" i="202"/>
  <c r="M383" i="202"/>
  <c r="M384" i="202"/>
  <c r="M385" i="202"/>
  <c r="M386" i="202"/>
  <c r="M387" i="202"/>
  <c r="M388" i="202"/>
  <c r="M389" i="202"/>
  <c r="M390" i="202"/>
  <c r="M391" i="202"/>
  <c r="M392" i="202"/>
  <c r="M393" i="202"/>
  <c r="M394" i="202"/>
  <c r="M395" i="202"/>
  <c r="M396" i="202"/>
  <c r="M397" i="202"/>
  <c r="M398" i="202"/>
  <c r="M399" i="202"/>
  <c r="M400" i="202"/>
  <c r="M401" i="202"/>
  <c r="M402" i="202"/>
  <c r="M403" i="202"/>
  <c r="M404" i="202"/>
  <c r="M405" i="202"/>
  <c r="M406" i="202"/>
  <c r="M407" i="202"/>
  <c r="M408" i="202"/>
  <c r="M409" i="202"/>
  <c r="M410" i="202"/>
  <c r="M411" i="202"/>
  <c r="M412" i="202"/>
  <c r="M413" i="202"/>
  <c r="M414" i="202"/>
  <c r="M415" i="202"/>
  <c r="M416" i="202"/>
  <c r="M417" i="202"/>
  <c r="M418" i="202"/>
  <c r="M419" i="202"/>
  <c r="M420" i="202"/>
  <c r="M421" i="202"/>
  <c r="M422" i="202"/>
  <c r="M423" i="202"/>
  <c r="M424" i="202"/>
  <c r="M425" i="202"/>
  <c r="M426" i="202"/>
  <c r="M427" i="202"/>
  <c r="M428" i="202"/>
  <c r="M429" i="202"/>
  <c r="M430" i="202"/>
  <c r="M431" i="202"/>
  <c r="M432" i="202"/>
  <c r="M433" i="202"/>
  <c r="M434" i="202"/>
  <c r="M435" i="202"/>
  <c r="M436" i="202"/>
  <c r="M437" i="202"/>
  <c r="M438" i="202"/>
  <c r="M439" i="202"/>
  <c r="M440" i="202"/>
  <c r="M441" i="202"/>
  <c r="M442" i="202"/>
  <c r="M443" i="202"/>
  <c r="M444" i="202"/>
  <c r="M445" i="202"/>
  <c r="M446" i="202"/>
  <c r="M447" i="202"/>
  <c r="M448" i="202"/>
  <c r="M449" i="202"/>
  <c r="M450" i="202"/>
  <c r="M451" i="202"/>
  <c r="M452" i="202"/>
  <c r="M453" i="202"/>
  <c r="M454" i="202"/>
  <c r="M455" i="202"/>
  <c r="M456" i="202"/>
  <c r="M457" i="202"/>
  <c r="M458" i="202"/>
  <c r="M459" i="202"/>
  <c r="M460" i="202"/>
  <c r="M461" i="202"/>
  <c r="M462" i="202"/>
  <c r="M463" i="202"/>
  <c r="M464" i="202"/>
  <c r="M465" i="202"/>
  <c r="M466" i="202"/>
  <c r="M467" i="202"/>
  <c r="M468" i="202"/>
  <c r="M469" i="202"/>
  <c r="M470" i="202"/>
  <c r="M471" i="202"/>
  <c r="M472" i="202"/>
  <c r="M473" i="202"/>
  <c r="M474" i="202"/>
  <c r="M475" i="202"/>
  <c r="M476" i="202"/>
  <c r="M477" i="202"/>
  <c r="M478" i="202"/>
  <c r="M479" i="202"/>
  <c r="M480" i="202"/>
  <c r="M481" i="202"/>
  <c r="M482" i="202"/>
  <c r="M483" i="202"/>
  <c r="M484" i="202"/>
  <c r="M485" i="202"/>
  <c r="M486" i="202"/>
  <c r="M487" i="202"/>
  <c r="M488" i="202"/>
  <c r="M489" i="202"/>
  <c r="M490" i="202"/>
  <c r="M3" i="202"/>
  <c r="N491" i="202" s="1"/>
  <c r="K4" i="198"/>
  <c r="K5" i="198"/>
  <c r="K6" i="198"/>
  <c r="K7" i="198"/>
  <c r="K8" i="198"/>
  <c r="K9" i="198"/>
  <c r="K10" i="198"/>
  <c r="K11" i="198"/>
  <c r="K12" i="198"/>
  <c r="K13" i="198"/>
  <c r="K14" i="198"/>
  <c r="K15" i="198"/>
  <c r="K16" i="198"/>
  <c r="K17" i="198"/>
  <c r="K18" i="198"/>
  <c r="K19" i="198"/>
  <c r="K20" i="198"/>
  <c r="K21" i="198"/>
  <c r="K22" i="198"/>
  <c r="K23" i="198"/>
  <c r="K24" i="198"/>
  <c r="K25" i="198"/>
  <c r="K26" i="198"/>
  <c r="K27" i="198"/>
  <c r="K28" i="198"/>
  <c r="K29" i="198"/>
  <c r="K30" i="198"/>
  <c r="K31" i="198"/>
  <c r="K32" i="198"/>
  <c r="K33" i="198"/>
  <c r="K34" i="198"/>
  <c r="K35" i="198"/>
  <c r="K36" i="198"/>
  <c r="K37" i="198"/>
  <c r="K38" i="198"/>
  <c r="K39" i="198"/>
  <c r="K40" i="198"/>
  <c r="K3" i="198"/>
  <c r="O22" i="198"/>
  <c r="I4" i="198"/>
  <c r="I5" i="198"/>
  <c r="I6" i="198"/>
  <c r="I7" i="198"/>
  <c r="I8" i="198"/>
  <c r="I9" i="198"/>
  <c r="I10" i="198"/>
  <c r="I11" i="198"/>
  <c r="I12" i="198"/>
  <c r="I13" i="198"/>
  <c r="I14" i="198"/>
  <c r="I15" i="198"/>
  <c r="I16" i="198"/>
  <c r="I17" i="198"/>
  <c r="I18" i="198"/>
  <c r="I19" i="198"/>
  <c r="I20" i="198"/>
  <c r="I21" i="198"/>
  <c r="I22" i="198"/>
  <c r="I23" i="198"/>
  <c r="I24" i="198"/>
  <c r="I25" i="198"/>
  <c r="I26" i="198"/>
  <c r="I27" i="198"/>
  <c r="I28" i="198"/>
  <c r="I29" i="198"/>
  <c r="I30" i="198"/>
  <c r="I31" i="198"/>
  <c r="I32" i="198"/>
  <c r="I33" i="198"/>
  <c r="I34" i="198"/>
  <c r="I35" i="198"/>
  <c r="I36" i="198"/>
  <c r="I37" i="198"/>
  <c r="I38" i="198"/>
  <c r="I39" i="198"/>
  <c r="I40" i="198"/>
  <c r="I3" i="198"/>
  <c r="B3" i="197"/>
  <c r="B4" i="197"/>
  <c r="B2" i="197"/>
  <c r="N40" i="194"/>
  <c r="N40" i="193"/>
  <c r="N40" i="186"/>
  <c r="V40" i="189"/>
  <c r="N40" i="189"/>
  <c r="M693" i="204" l="1"/>
  <c r="I691" i="204"/>
  <c r="M691" i="204"/>
  <c r="N691" i="204" s="1"/>
  <c r="M691" i="203"/>
  <c r="O691" i="203" s="1"/>
  <c r="M693" i="203"/>
  <c r="O491" i="202"/>
  <c r="I495" i="202"/>
  <c r="F10" i="49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<sst xmlns="http://schemas.openxmlformats.org/spreadsheetml/2006/main" count="943" uniqueCount="145">
  <si>
    <t>asset</t>
  </si>
  <si>
    <t>HBAR</t>
  </si>
  <si>
    <t>BNB</t>
  </si>
  <si>
    <t>CHR</t>
  </si>
  <si>
    <t>RUB_cost</t>
  </si>
  <si>
    <t>KSM</t>
  </si>
  <si>
    <t>XLM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</si>
  <si>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</si>
  <si>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</si>
  <si>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</si>
  <si>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</si>
  <si>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</si>
  <si>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</si>
  <si>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</si>
  <si>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</si>
  <si>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</si>
  <si>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</si>
  <si>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</si>
  <si>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USDT</t>
  </si>
  <si>
    <t>% balance</t>
  </si>
  <si>
    <t>VET</t>
  </si>
  <si>
    <t>GXS</t>
  </si>
  <si>
    <t>SUSHI</t>
  </si>
  <si>
    <t>MATIC</t>
  </si>
  <si>
    <t>IOTA</t>
  </si>
  <si>
    <t>ADA</t>
  </si>
  <si>
    <t>NANO</t>
  </si>
  <si>
    <t>LUNA</t>
  </si>
  <si>
    <t>IOTX</t>
  </si>
  <si>
    <t>Action</t>
  </si>
  <si>
    <t>ZIL</t>
  </si>
  <si>
    <t>free</t>
  </si>
  <si>
    <t>locked</t>
  </si>
  <si>
    <t>USDT_new</t>
  </si>
  <si>
    <t>by/cell</t>
  </si>
  <si>
    <t>signal</t>
  </si>
  <si>
    <t>Удар</t>
  </si>
  <si>
    <t>UP</t>
  </si>
  <si>
    <t>USD</t>
  </si>
  <si>
    <t>sharp</t>
  </si>
  <si>
    <t>sortino</t>
  </si>
  <si>
    <t>SOL</t>
  </si>
  <si>
    <t>Open time</t>
  </si>
  <si>
    <t>BTC</t>
  </si>
  <si>
    <t>THETHA</t>
  </si>
  <si>
    <t>ETC</t>
  </si>
  <si>
    <t>XRP</t>
  </si>
  <si>
    <t>DOT</t>
  </si>
  <si>
    <t>Биткоин</t>
  </si>
  <si>
    <t xml:space="preserve">         Параметры        Баланс  Шарпа</t>
  </si>
  <si>
    <t>19  0.35_0.4_0.25  22678.105456   0.08</t>
  </si>
  <si>
    <t>20  0.35_0.45_0.2  22692.049741   0.08</t>
  </si>
  <si>
    <t>21  0.35_0.5_0.15  23442.887723   0.08</t>
  </si>
  <si>
    <t>25  0.4_0.45_0.15  23361.857712   0.08</t>
  </si>
  <si>
    <t>[0.] [18235.05528279]</t>
  </si>
  <si>
    <t>10  0.25_0.15_0.6  44472.140700  0.093</t>
  </si>
  <si>
    <t>сщте</t>
  </si>
  <si>
    <t>необх колич $</t>
  </si>
  <si>
    <t>by/sell2</t>
  </si>
  <si>
    <t>CAKE</t>
  </si>
  <si>
    <t>TFUEL</t>
  </si>
  <si>
    <t>DATA</t>
  </si>
  <si>
    <t>CRV</t>
  </si>
  <si>
    <t>CND</t>
  </si>
  <si>
    <t>ALGO</t>
  </si>
  <si>
    <t>DX-Y.NYB</t>
  </si>
  <si>
    <t>BZ=F</t>
  </si>
  <si>
    <t>RUB=X</t>
  </si>
  <si>
    <t>EOS</t>
  </si>
  <si>
    <t>NULS</t>
  </si>
  <si>
    <t>SRM</t>
  </si>
  <si>
    <t>AVAX</t>
  </si>
  <si>
    <t>TLM</t>
  </si>
  <si>
    <t>SKL</t>
  </si>
  <si>
    <t>FIL</t>
  </si>
  <si>
    <t>GC=F</t>
  </si>
  <si>
    <t>POND</t>
  </si>
  <si>
    <t>Sharp_14</t>
  </si>
  <si>
    <t>Sortino_14</t>
  </si>
  <si>
    <t>Sharp_60</t>
  </si>
  <si>
    <t>Sortino_60</t>
  </si>
  <si>
    <t>Время</t>
  </si>
  <si>
    <t>Тип свечи</t>
  </si>
  <si>
    <t>Сигнал_модель</t>
  </si>
  <si>
    <t>изм_Объема</t>
  </si>
  <si>
    <t>[]</t>
  </si>
  <si>
    <t>[None, None, 'Б. крас.']</t>
  </si>
  <si>
    <t>OG</t>
  </si>
  <si>
    <t>['Б. бел.', None, 'Б. бел.']</t>
  </si>
  <si>
    <t>[None, None, None]</t>
  </si>
  <si>
    <t>MINA</t>
  </si>
  <si>
    <t>BUSD</t>
  </si>
  <si>
    <t>[None, 'Б. бел.', None]</t>
  </si>
  <si>
    <t>PHA</t>
  </si>
  <si>
    <t>['Удар вверх', None, None]</t>
  </si>
  <si>
    <t>ROSE</t>
  </si>
  <si>
    <t>[None, 'крас. доджи', None]</t>
  </si>
  <si>
    <t>CELR</t>
  </si>
  <si>
    <t>[None, None, 'Б. бел.']</t>
  </si>
  <si>
    <t>EGLD</t>
  </si>
  <si>
    <t>['Б. крас.', None, None]</t>
  </si>
  <si>
    <t>GALA</t>
  </si>
  <si>
    <t>max</t>
  </si>
  <si>
    <t>nan</t>
  </si>
  <si>
    <t>min</t>
  </si>
  <si>
    <t>средн</t>
  </si>
  <si>
    <t>MLN</t>
  </si>
  <si>
    <t>['бел. молот', None, None]</t>
  </si>
  <si>
    <t>KEEP</t>
  </si>
  <si>
    <t>['Б. бел.', None, 'Б. крас.']</t>
  </si>
  <si>
    <t>ORN</t>
  </si>
  <si>
    <t>SHIB</t>
  </si>
  <si>
    <t>SUSD</t>
  </si>
  <si>
    <t>REN</t>
  </si>
  <si>
    <t>['Б. бел.', None, None]</t>
  </si>
  <si>
    <t>ASR</t>
  </si>
  <si>
    <t>['Удар вверх', 'крас. молот', None]</t>
  </si>
  <si>
    <t>FOR</t>
  </si>
  <si>
    <t>ACM</t>
  </si>
  <si>
    <t>Столбец1</t>
  </si>
  <si>
    <t>Для скольз средних по ХАЛУ</t>
  </si>
  <si>
    <t>Стандартная методика</t>
  </si>
  <si>
    <t>ICP</t>
  </si>
  <si>
    <t>CHZ</t>
  </si>
  <si>
    <t>XML</t>
  </si>
  <si>
    <t>ZEN</t>
  </si>
  <si>
    <t>MAPE %</t>
  </si>
  <si>
    <t>MAE</t>
  </si>
  <si>
    <t>Asset</t>
  </si>
  <si>
    <t>Профнет</t>
  </si>
  <si>
    <t>Профнет+Бокса КОКСА</t>
  </si>
  <si>
    <t>Процент отл</t>
  </si>
  <si>
    <t>Разность</t>
  </si>
  <si>
    <t>Динамика</t>
  </si>
  <si>
    <t>None</t>
  </si>
  <si>
    <t>27 числа</t>
  </si>
  <si>
    <t>High</t>
  </si>
  <si>
    <t>Open</t>
  </si>
  <si>
    <t>стоим.актив</t>
  </si>
  <si>
    <t>Кол-во актива</t>
  </si>
  <si>
    <t>% Отношение</t>
  </si>
  <si>
    <t>Сдвиг_close</t>
  </si>
  <si>
    <t>%Отношение</t>
  </si>
  <si>
    <t>Безрисковая доходность</t>
  </si>
  <si>
    <t>Сортино=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</si>
</sst>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</cellXfs>
  <cellStyles count="2">
    <cellStyle name="Обычный" xfId="0" builtinId="0"/>
    <cellStyle name="Плохой" xfId="1" builtinId="27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8</xdr:row>
      <xdr:rowOff>95250</xdr:rowOff>
    </xdr:from>
    <xdr:to>
      <xdr:col>17</xdr:col>
      <xdr:colOff>304800</xdr:colOff>
      <xdr:row>27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615C31-9415-4263-AEF2-79B2375F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619250"/>
          <a:ext cx="6076950" cy="3581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31</xdr:row>
      <xdr:rowOff>161925</xdr:rowOff>
    </xdr:from>
    <xdr:to>
      <xdr:col>18</xdr:col>
      <xdr:colOff>161925</xdr:colOff>
      <xdr:row>39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AEE6F9-ADA8-422B-8455-2CFA7F93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6067425"/>
          <a:ext cx="6410325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41</xdr:row>
      <xdr:rowOff>152400</xdr:rowOff>
    </xdr:from>
    <xdr:to>
      <xdr:col>17</xdr:col>
      <xdr:colOff>161925</xdr:colOff>
      <xdr:row>49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341357-B872-4364-A4A9-C7DB33B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962900"/>
          <a:ext cx="5724525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17</xdr:col>
      <xdr:colOff>533400</xdr:colOff>
      <xdr:row>60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B17A48-C3AB-49A5-9C21-953AE898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9715500"/>
          <a:ext cx="6019800" cy="1733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61</xdr:row>
      <xdr:rowOff>180975</xdr:rowOff>
    </xdr:from>
    <xdr:to>
      <xdr:col>17</xdr:col>
      <xdr:colOff>581025</xdr:colOff>
      <xdr:row>71</xdr:row>
      <xdr:rowOff>133350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6CF7346-6265-4C59-A6EA-6D3A30C7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11801475"/>
          <a:ext cx="6029325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19050</xdr:rowOff>
    </xdr:from>
    <xdr:to>
      <xdr:col>9</xdr:col>
      <xdr:colOff>445770</xdr:colOff>
      <xdr:row>21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28D7BD-363B-4FA9-9930-AF74A6611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305050"/>
          <a:ext cx="5871210" cy="172212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0</xdr:row>
      <xdr:rowOff>156210</xdr:rowOff>
    </xdr:from>
    <xdr:to>
      <xdr:col>7</xdr:col>
      <xdr:colOff>30480</xdr:colOff>
      <xdr:row>8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740D44-1017-46F5-B48D-891E4D4C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156210"/>
          <a:ext cx="4156710" cy="1520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363855</xdr:colOff>
      <xdr:row>21</xdr:row>
      <xdr:rowOff>139065</xdr:rowOff>
    </xdr:from>
    <xdr:to>
      <xdr:col>10</xdr:col>
      <xdr:colOff>287655</xdr:colOff>
      <xdr:row>67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F15C2F5-2B26-401A-A6C8-B2A41305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" y="4139565"/>
          <a:ext cx="6019800" cy="87572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82B4DD-3B45-447A-828A-AA4ECD3C0069}" name="Таблица11" displayName="Таблица11" ref="L1:Q39" totalsRowShown="0">
  <autoFilter ref="L1:Q39" xr:uid="{DB82B4DD-3B45-447A-828A-AA4ECD3C0069}"/>
  <sortState xmlns:xlrd2="http://schemas.microsoft.com/office/spreadsheetml/2017/richdata2" ref="L2:Q39">
    <sortCondition descending="1" ref="P1:P39"/>
  </sortState>
  <tableColumns count="6">
    <tableColumn id="1" xr3:uid="{B6095955-501C-40D1-B78D-1193426873D6}" name="Open time" dataDxfId="10"/>
    <tableColumn id="2" xr3:uid="{02192FAF-BC3B-444C-9966-B5AE02A7EE9E}" name="asset"/>
    <tableColumn id="3" xr3:uid="{7F7EDFF6-EE37-4C39-A84C-37D48AAE60F7}" name="signal"/>
    <tableColumn id="4" xr3:uid="{73E85000-4F8D-42E3-882A-D4371D7C56C3}" name="Удар"/>
    <tableColumn id="5" xr3:uid="{26D9EEE1-51A3-4C1E-B565-B2136CF0B8F3}" name="sharp"/>
    <tableColumn id="6" xr3:uid="{9104589B-58F0-47FA-8A92-2379561A05CD}" name="sort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EFE844-7938-408E-BBDE-6C03B50DFCDA}" name="Таблица13" displayName="Таблица13" ref="L1:R40" totalsRowCount="1">
  <autoFilter ref="L1:R39" xr:uid="{04EFE844-7938-408E-BBDE-6C03B50DFCDA}"/>
  <sortState xmlns:xlrd2="http://schemas.microsoft.com/office/spreadsheetml/2017/richdata2" ref="L2:Q39">
    <sortCondition descending="1" ref="N1:N39"/>
  </sortState>
  <tableColumns count="7">
    <tableColumn id="1" xr3:uid="{D375E80A-90E1-40A9-8B15-A9ACED6BA261}" name="Open time" dataDxfId="9" totalsRowDxfId="8"/>
    <tableColumn id="2" xr3:uid="{4A7F8391-A6E1-4577-8D65-BDA3C77F48DC}" name="asset"/>
    <tableColumn id="3" xr3:uid="{9DF58DA6-6847-4BE9-A478-E7CBA7AC936F}" name="signal" totalsRowFunction="custom">
      <totalsRowFormula>SUM(N2:N39)</totalsRowFormula>
    </tableColumn>
    <tableColumn id="4" xr3:uid="{E19DA652-8FA5-4354-8A67-BFFCDE20DBDB}" name="Удар"/>
    <tableColumn id="5" xr3:uid="{E4DE0F25-5C46-455D-850F-B72B1AF6C90B}" name="sharp"/>
    <tableColumn id="6" xr3:uid="{E34E1A0C-CF9F-4CAE-A58C-F775A939BDFC}" name="sortino"/>
    <tableColumn id="7" xr3:uid="{CC5AB41B-F9B9-432B-B9D8-20F5AA449071}" name="Столбец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DB824E-D4E2-49CF-AFA5-82223AC01984}" name="Таблица1416" displayName="Таблица1416" ref="T1:Y40" totalsRowCount="1">
  <autoFilter ref="T1:Y39" xr:uid="{6ADB824E-D4E2-49CF-AFA5-82223AC01984}"/>
  <sortState xmlns:xlrd2="http://schemas.microsoft.com/office/spreadsheetml/2017/richdata2" ref="T2:Y39">
    <sortCondition descending="1" ref="V1:V39"/>
  </sortState>
  <tableColumns count="6">
    <tableColumn id="1" xr3:uid="{477808EB-2675-4C2B-8020-47CBA21A20EA}" name="Open time" dataDxfId="7" totalsRowDxfId="6"/>
    <tableColumn id="2" xr3:uid="{D1127C96-A516-42EE-8E10-48A565F994EB}" name="asset"/>
    <tableColumn id="3" xr3:uid="{996E7FF9-F816-495C-B35A-D4D2AC31C1CC}" name="signal" totalsRowFunction="custom">
      <totalsRowFormula>SUM(V2:V39)</totalsRowFormula>
    </tableColumn>
    <tableColumn id="4" xr3:uid="{B1517F69-E7F4-4270-8E10-AF539B027AFC}" name="Удар"/>
    <tableColumn id="5" xr3:uid="{AFEF0F6B-7C48-4ED2-94F7-57A4E5DA9B9A}" name="sharp"/>
    <tableColumn id="6" xr3:uid="{3C72A93B-A12A-49D1-A7E7-BD388B643143}" name="sort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BE6901-8109-49EB-92D2-7930DC8C80D7}" name="Таблица12" displayName="Таблица12" ref="L1:Q39" totalsRowShown="0">
  <autoFilter ref="L1:Q39" xr:uid="{0ABE6901-8109-49EB-92D2-7930DC8C80D7}"/>
  <sortState xmlns:xlrd2="http://schemas.microsoft.com/office/spreadsheetml/2017/richdata2" ref="L2:Q39">
    <sortCondition ref="N1:N39"/>
  </sortState>
  <tableColumns count="6">
    <tableColumn id="1" xr3:uid="{655524CE-F996-43CF-B9EB-63867EC15A82}" name="Open time" dataDxfId="5"/>
    <tableColumn id="2" xr3:uid="{687C0906-F00F-4A7D-B86C-E69EDF23E8AD}" name="asset"/>
    <tableColumn id="3" xr3:uid="{FED67B53-C37B-4770-8D69-CE40663D35C7}" name="signal"/>
    <tableColumn id="4" xr3:uid="{D9081B82-C9FF-4AEC-AC11-3D7BD7D0705A}" name="Удар"/>
    <tableColumn id="5" xr3:uid="{4C15A70E-3B00-40DA-BA11-B61E10415401}" name="sharp"/>
    <tableColumn id="6" xr3:uid="{46F705B0-2A64-4170-9EBB-23A243131E6C}" name="sort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EC1135-BFA1-47D2-8AB3-2EDBB28B2999}" name="Таблица3" displayName="Таблица3" ref="A2:C40" totalsRowShown="0">
  <autoFilter ref="A2:C40" xr:uid="{4CEC1135-BFA1-47D2-8AB3-2EDBB28B2999}"/>
  <sortState xmlns:xlrd2="http://schemas.microsoft.com/office/spreadsheetml/2017/richdata2" ref="A3:C40">
    <sortCondition descending="1" ref="B2:B40"/>
  </sortState>
  <tableColumns count="3">
    <tableColumn id="1" xr3:uid="{60AFDC36-0270-429E-9AE1-C1FFA638AB8D}" name="Asset"/>
    <tableColumn id="2" xr3:uid="{FDFD27CE-DC3F-46D4-8909-9742B9E5D50A}" name="MAPE %"/>
    <tableColumn id="3" xr3:uid="{FE589CDD-9EFC-46F9-8665-C4ABE85DCC4F}" name="MA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FAAC4-73A5-4641-BA06-6F2DB15CCEF4}" name="Таблица46" displayName="Таблица46" ref="E2:G40" totalsRowShown="0">
  <autoFilter ref="E2:G40" xr:uid="{668FAAC4-73A5-4641-BA06-6F2DB15CCEF4}"/>
  <sortState xmlns:xlrd2="http://schemas.microsoft.com/office/spreadsheetml/2017/richdata2" ref="E3:G40">
    <sortCondition descending="1" ref="F2:F40"/>
  </sortState>
  <tableColumns count="3">
    <tableColumn id="1" xr3:uid="{C867A254-3150-4FAC-ABA2-5D8754A557D5}" name="Asset"/>
    <tableColumn id="2" xr3:uid="{225544FF-5B8C-4E2E-82FC-95855F8C214A}" name="MAPE %"/>
    <tableColumn id="3" xr3:uid="{D3D2D09C-D41E-41F8-A665-D0D05C93F95A}" name="MA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6867DA-A284-426F-BBDF-C2CFE49D83A5}" name="Таблица14" displayName="Таблица14" ref="L1:Q39" totalsRowShown="0">
  <autoFilter ref="L1:Q39" xr:uid="{A36867DA-A284-426F-BBDF-C2CFE49D83A5}"/>
  <sortState xmlns:xlrd2="http://schemas.microsoft.com/office/spreadsheetml/2017/richdata2" ref="L2:Q39">
    <sortCondition descending="1" ref="N1:N39"/>
  </sortState>
  <tableColumns count="6">
    <tableColumn id="1" xr3:uid="{94F0FF71-B0B5-4A98-819C-CA11E641B1E2}" name="Open time" dataDxfId="4"/>
    <tableColumn id="2" xr3:uid="{B0B585AF-7ECD-426B-9720-AEF8CBC4960E}" name="asset"/>
    <tableColumn id="3" xr3:uid="{72F7A5AE-CE7A-43EF-987E-67210588BDCC}" name="signal"/>
    <tableColumn id="4" xr3:uid="{A5F0999C-B332-40A0-93BB-61EA26160F5A}" name="Удар"/>
    <tableColumn id="5" xr3:uid="{F9413E75-3A1C-4065-848A-7F8B1669F87F}" name="sharp"/>
    <tableColumn id="6" xr3:uid="{90460D7A-AAEF-407B-8FBF-707F88DD11AB}" name="sort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F9284-F6D1-458A-92E6-1C2DD8D272B2}" name="Таблица2" displayName="Таблица2" ref="L1:Q40" totalsRowCount="1">
  <autoFilter ref="L1:Q39" xr:uid="{5ECF9284-F6D1-458A-92E6-1C2DD8D272B2}"/>
  <sortState xmlns:xlrd2="http://schemas.microsoft.com/office/spreadsheetml/2017/richdata2" ref="L2:Q39">
    <sortCondition descending="1" ref="N1:N39"/>
  </sortState>
  <tableColumns count="6">
    <tableColumn id="1" xr3:uid="{18E11FD0-4E4F-45D7-B857-3585F64A0587}" name="Open time" dataDxfId="3" totalsRowDxfId="2"/>
    <tableColumn id="2" xr3:uid="{71E78321-C058-47E5-A9A1-EB9900D44D44}" name="asset"/>
    <tableColumn id="3" xr3:uid="{354C9A08-E78F-44D0-9AFE-F6F73192C8B3}" name="signal" totalsRowFunction="custom">
      <totalsRowFormula>SUM(N2:N39)</totalsRowFormula>
    </tableColumn>
    <tableColumn id="4" xr3:uid="{E51E46F4-1516-4714-9571-124F133D5D70}" name="Удар"/>
    <tableColumn id="5" xr3:uid="{F3C6797C-B5B0-42D5-B43E-D1B7D66FB374}" name="sharp"/>
    <tableColumn id="6" xr3:uid="{8731B325-85C7-4D10-B411-694D5964C60A}" name="sort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ACE1F-155E-4FDC-AA75-1DEE3F179EB9}" name="Таблица1" displayName="Таблица1" ref="L1:Q40" totalsRowCount="1">
  <autoFilter ref="L1:Q39" xr:uid="{1EBACE1F-155E-4FDC-AA75-1DEE3F179EB9}"/>
  <tableColumns count="6">
    <tableColumn id="1" xr3:uid="{A96FCBF6-B472-4878-8108-C0D8CE670FDF}" name="Open time" dataDxfId="1" totalsRowDxfId="0"/>
    <tableColumn id="2" xr3:uid="{3A1DDEC8-CB41-4074-84F2-75F4A282B02C}" name="asset"/>
    <tableColumn id="3" xr3:uid="{E446DFA7-079E-479F-BAE2-FC3983373293}" name="signal" totalsRowFunction="custom">
      <totalsRowFormula>SUM(N2:N39)</totalsRowFormula>
    </tableColumn>
    <tableColumn id="4" xr3:uid="{FA208905-B282-48B3-B4C0-1C10C41E0A1C}" name="Удар"/>
    <tableColumn id="5" xr3:uid="{D17E9123-0CAF-499D-A170-65055655CCB1}" name="sharp"/>
    <tableColumn id="6" xr3:uid="{E785010F-A351-4C98-8DF3-4E60A32F2B5B}" name="sort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EA97-3E23-4E0A-9D97-BB628A8CFBFC}">
  <dimension ref="A1:M44"/>
  <sheetViews>
    <sheetView topLeftCell="A16" workbookViewId="0">
      <selection activeCell="G46" sqref="G46"/>
    </sheetView>
  </sheetViews>
  <sheetFormatPr defaultRowHeight="15" x14ac:dyDescent="0.25"/>
  <cols>
    <col min="6" max="6" width="10.42578125" bestFit="1" customWidth="1"/>
    <col min="7" max="7" width="30.5703125" customWidth="1"/>
  </cols>
  <sheetData>
    <row r="1" spans="1:13" x14ac:dyDescent="0.25">
      <c r="A1" t="s">
        <v>0</v>
      </c>
      <c r="B1" t="s">
        <v>18</v>
      </c>
      <c r="C1" t="s">
        <v>2</v>
      </c>
      <c r="D1" t="s">
        <v>19</v>
      </c>
      <c r="E1" t="s">
        <v>4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3" x14ac:dyDescent="0.25">
      <c r="A2" t="s">
        <v>24</v>
      </c>
      <c r="B2">
        <v>550.91</v>
      </c>
      <c r="C2">
        <v>0</v>
      </c>
      <c r="D2">
        <v>42.6</v>
      </c>
      <c r="E2">
        <v>40354.449999999997</v>
      </c>
      <c r="F2" s="1">
        <v>-0.32</v>
      </c>
      <c r="G2">
        <v>-0.32</v>
      </c>
      <c r="H2">
        <v>0.18</v>
      </c>
      <c r="I2">
        <v>0.18</v>
      </c>
      <c r="J2" s="1">
        <v>44454</v>
      </c>
      <c r="K2" t="s">
        <v>98</v>
      </c>
      <c r="L2" t="s">
        <v>85</v>
      </c>
      <c r="M2">
        <v>1.72</v>
      </c>
    </row>
    <row r="3" spans="1:13" x14ac:dyDescent="0.25">
      <c r="A3" t="s">
        <v>76</v>
      </c>
      <c r="B3">
        <v>206.49</v>
      </c>
      <c r="C3">
        <v>0</v>
      </c>
      <c r="D3">
        <v>15.97</v>
      </c>
      <c r="E3">
        <v>15125.58</v>
      </c>
      <c r="F3" s="1">
        <v>0.04</v>
      </c>
      <c r="G3">
        <v>0.04</v>
      </c>
      <c r="H3">
        <v>0.13</v>
      </c>
      <c r="I3">
        <v>0.13</v>
      </c>
      <c r="J3" s="1">
        <v>44454</v>
      </c>
      <c r="K3" t="s">
        <v>89</v>
      </c>
      <c r="L3" t="s">
        <v>85</v>
      </c>
      <c r="M3">
        <v>0.41</v>
      </c>
    </row>
    <row r="4" spans="1:13" x14ac:dyDescent="0.25">
      <c r="A4" t="s">
        <v>22</v>
      </c>
      <c r="B4">
        <v>302.25</v>
      </c>
      <c r="C4">
        <v>0</v>
      </c>
      <c r="D4">
        <v>23.37</v>
      </c>
      <c r="E4">
        <v>22139.87</v>
      </c>
      <c r="F4" s="1">
        <v>0.04</v>
      </c>
      <c r="G4">
        <v>0.04</v>
      </c>
      <c r="H4">
        <v>0.17</v>
      </c>
      <c r="I4">
        <v>0.17</v>
      </c>
      <c r="J4" s="1">
        <v>44454</v>
      </c>
      <c r="K4" t="s">
        <v>109</v>
      </c>
      <c r="L4" t="s">
        <v>85</v>
      </c>
      <c r="M4">
        <v>2.11</v>
      </c>
    </row>
    <row r="5" spans="1:13" x14ac:dyDescent="0.25">
      <c r="A5" t="s">
        <v>62</v>
      </c>
      <c r="B5">
        <v>232.72</v>
      </c>
      <c r="C5">
        <v>0</v>
      </c>
      <c r="D5">
        <v>17.989999999999998</v>
      </c>
      <c r="E5">
        <v>17046.55</v>
      </c>
      <c r="F5" s="1">
        <v>0.19</v>
      </c>
      <c r="G5">
        <v>0.19</v>
      </c>
      <c r="H5">
        <v>0.18</v>
      </c>
      <c r="I5">
        <v>0.18</v>
      </c>
      <c r="J5" s="1">
        <v>44454</v>
      </c>
      <c r="K5" t="s">
        <v>86</v>
      </c>
      <c r="L5" t="s">
        <v>85</v>
      </c>
      <c r="M5">
        <v>1.63</v>
      </c>
    </row>
    <row r="6" spans="1:13" x14ac:dyDescent="0.25">
      <c r="A6" t="s">
        <v>102</v>
      </c>
      <c r="F6" s="1">
        <v>0.19</v>
      </c>
      <c r="G6">
        <v>0.19</v>
      </c>
      <c r="H6">
        <v>0.18</v>
      </c>
      <c r="I6">
        <v>0.18</v>
      </c>
      <c r="K6" t="s">
        <v>103</v>
      </c>
      <c r="L6" t="s">
        <v>103</v>
      </c>
    </row>
    <row r="7" spans="1:13" x14ac:dyDescent="0.25">
      <c r="A7" t="s">
        <v>104</v>
      </c>
      <c r="F7" s="1">
        <v>-0.32</v>
      </c>
      <c r="G7">
        <v>-0.32</v>
      </c>
      <c r="H7">
        <v>0.13</v>
      </c>
      <c r="I7">
        <v>0.13</v>
      </c>
      <c r="K7" t="s">
        <v>103</v>
      </c>
      <c r="L7" t="s">
        <v>103</v>
      </c>
    </row>
    <row r="8" spans="1:13" x14ac:dyDescent="0.25">
      <c r="A8" t="s">
        <v>105</v>
      </c>
      <c r="F8" s="1">
        <v>-0.01</v>
      </c>
      <c r="G8">
        <v>-0.01</v>
      </c>
      <c r="H8">
        <v>0.16</v>
      </c>
      <c r="I8">
        <v>0.16</v>
      </c>
      <c r="K8" t="s">
        <v>103</v>
      </c>
      <c r="L8" t="s">
        <v>103</v>
      </c>
    </row>
    <row r="9" spans="1:13" x14ac:dyDescent="0.25">
      <c r="A9" t="s">
        <v>90</v>
      </c>
      <c r="B9">
        <v>0.22</v>
      </c>
      <c r="C9">
        <v>0.23</v>
      </c>
      <c r="D9">
        <v>0.14000000000000001</v>
      </c>
      <c r="E9">
        <v>0.14000000000000001</v>
      </c>
      <c r="F9" s="1">
        <v>44454</v>
      </c>
      <c r="G9" t="s">
        <v>89</v>
      </c>
      <c r="H9" t="s">
        <v>85</v>
      </c>
      <c r="I9">
        <v>0.63</v>
      </c>
    </row>
    <row r="10" spans="1:13" x14ac:dyDescent="0.25">
      <c r="A10" t="s">
        <v>91</v>
      </c>
      <c r="B10">
        <v>0.23</v>
      </c>
      <c r="C10">
        <v>0.24</v>
      </c>
      <c r="D10">
        <v>-0.01</v>
      </c>
      <c r="E10">
        <v>-0.01</v>
      </c>
      <c r="F10" s="1">
        <v>44454</v>
      </c>
      <c r="G10" t="s">
        <v>92</v>
      </c>
      <c r="H10" t="s">
        <v>85</v>
      </c>
      <c r="I10">
        <v>1.02</v>
      </c>
    </row>
    <row r="11" spans="1:13" x14ac:dyDescent="0.25">
      <c r="A11" t="s">
        <v>91</v>
      </c>
      <c r="B11">
        <v>0.23</v>
      </c>
      <c r="C11">
        <v>0.24</v>
      </c>
      <c r="D11">
        <v>-0.01</v>
      </c>
      <c r="E11">
        <v>-0.01</v>
      </c>
      <c r="F11" s="1">
        <v>44454</v>
      </c>
      <c r="G11" t="s">
        <v>92</v>
      </c>
      <c r="H11" t="s">
        <v>85</v>
      </c>
      <c r="I11">
        <v>1.02</v>
      </c>
    </row>
    <row r="12" spans="1:13" x14ac:dyDescent="0.25">
      <c r="A12" t="s">
        <v>0</v>
      </c>
      <c r="B12" t="s">
        <v>18</v>
      </c>
      <c r="C12" t="s">
        <v>2</v>
      </c>
      <c r="D12" t="s">
        <v>19</v>
      </c>
      <c r="E12" t="s">
        <v>4</v>
      </c>
      <c r="F12" s="1" t="s">
        <v>77</v>
      </c>
      <c r="G12" t="s">
        <v>78</v>
      </c>
      <c r="H12" t="s">
        <v>79</v>
      </c>
      <c r="I12" t="s">
        <v>80</v>
      </c>
      <c r="J12" t="s">
        <v>81</v>
      </c>
      <c r="K12" t="s">
        <v>82</v>
      </c>
      <c r="L12" t="s">
        <v>83</v>
      </c>
      <c r="M12" t="s">
        <v>84</v>
      </c>
    </row>
    <row r="13" spans="1:13" x14ac:dyDescent="0.25">
      <c r="A13" t="s">
        <v>22</v>
      </c>
      <c r="B13">
        <v>302.24878436629797</v>
      </c>
      <c r="C13">
        <v>0</v>
      </c>
      <c r="D13">
        <v>23.371253841085434</v>
      </c>
      <c r="E13">
        <v>22139.872242840403</v>
      </c>
      <c r="F13" s="1">
        <v>4.2909503978054001E-2</v>
      </c>
      <c r="G13">
        <v>4.4772572470092566E-2</v>
      </c>
      <c r="H13">
        <v>0.17127782631725666</v>
      </c>
      <c r="I13">
        <v>0.17025134998963634</v>
      </c>
      <c r="J13" s="1">
        <v>44454</v>
      </c>
      <c r="K13" t="s">
        <v>109</v>
      </c>
      <c r="L13" t="s">
        <v>85</v>
      </c>
      <c r="M13">
        <v>2.11421246711082</v>
      </c>
    </row>
    <row r="14" spans="1:13" x14ac:dyDescent="0.25">
      <c r="A14" t="s">
        <v>93</v>
      </c>
      <c r="B14">
        <v>0.25</v>
      </c>
      <c r="C14">
        <v>0.26</v>
      </c>
      <c r="D14">
        <v>0.19</v>
      </c>
      <c r="E14">
        <v>0.18</v>
      </c>
      <c r="F14" s="1">
        <v>44454</v>
      </c>
      <c r="G14" t="s">
        <v>94</v>
      </c>
      <c r="H14" t="s">
        <v>85</v>
      </c>
      <c r="I14">
        <v>3.1</v>
      </c>
    </row>
    <row r="15" spans="1:13" x14ac:dyDescent="0.25">
      <c r="A15" t="s">
        <v>95</v>
      </c>
      <c r="B15">
        <v>0.26</v>
      </c>
      <c r="C15">
        <v>0.26</v>
      </c>
      <c r="D15">
        <v>0.28999999999999998</v>
      </c>
      <c r="E15">
        <v>0.28000000000000003</v>
      </c>
      <c r="F15" s="1">
        <v>44454</v>
      </c>
      <c r="G15" t="s">
        <v>96</v>
      </c>
      <c r="H15" t="s">
        <v>85</v>
      </c>
      <c r="I15">
        <v>0.85</v>
      </c>
    </row>
    <row r="16" spans="1:13" x14ac:dyDescent="0.25">
      <c r="A16" t="s">
        <v>64</v>
      </c>
      <c r="B16">
        <v>0.26</v>
      </c>
      <c r="C16">
        <v>0.26</v>
      </c>
      <c r="D16">
        <v>0.22</v>
      </c>
      <c r="E16">
        <v>0.22</v>
      </c>
      <c r="F16" s="1">
        <v>44454</v>
      </c>
      <c r="G16" t="s">
        <v>89</v>
      </c>
      <c r="H16" t="s">
        <v>85</v>
      </c>
      <c r="I16">
        <v>0.66</v>
      </c>
    </row>
    <row r="17" spans="1:13" x14ac:dyDescent="0.25">
      <c r="A17" t="s">
        <v>64</v>
      </c>
      <c r="B17">
        <v>0.26</v>
      </c>
      <c r="C17">
        <v>0.26</v>
      </c>
      <c r="D17">
        <v>0.22</v>
      </c>
      <c r="E17">
        <v>0.22</v>
      </c>
      <c r="F17" s="1">
        <v>44454</v>
      </c>
      <c r="G17" t="s">
        <v>89</v>
      </c>
      <c r="H17" t="s">
        <v>85</v>
      </c>
      <c r="I17">
        <v>0.66</v>
      </c>
    </row>
    <row r="18" spans="1:13" x14ac:dyDescent="0.25">
      <c r="A18" t="s">
        <v>0</v>
      </c>
      <c r="B18" t="s">
        <v>18</v>
      </c>
      <c r="C18" t="s">
        <v>2</v>
      </c>
      <c r="D18" t="s">
        <v>19</v>
      </c>
      <c r="E18" t="s">
        <v>4</v>
      </c>
      <c r="F18" s="1" t="s">
        <v>77</v>
      </c>
      <c r="G18" t="s">
        <v>78</v>
      </c>
      <c r="H18" t="s">
        <v>79</v>
      </c>
      <c r="I18" t="s">
        <v>80</v>
      </c>
      <c r="J18" t="s">
        <v>81</v>
      </c>
      <c r="K18" t="s">
        <v>82</v>
      </c>
      <c r="L18" t="s">
        <v>83</v>
      </c>
      <c r="M18" t="s">
        <v>84</v>
      </c>
    </row>
    <row r="19" spans="1:13" x14ac:dyDescent="0.25">
      <c r="A19" t="s">
        <v>97</v>
      </c>
      <c r="B19">
        <v>0.33</v>
      </c>
      <c r="C19">
        <v>0.33</v>
      </c>
      <c r="D19">
        <v>0.28000000000000003</v>
      </c>
      <c r="E19">
        <v>0.27</v>
      </c>
      <c r="F19" s="1">
        <v>44454</v>
      </c>
      <c r="G19" t="s">
        <v>98</v>
      </c>
      <c r="H19" t="s">
        <v>85</v>
      </c>
      <c r="I19">
        <v>1.02</v>
      </c>
    </row>
    <row r="20" spans="1:13" x14ac:dyDescent="0.25">
      <c r="A20" t="s">
        <v>1</v>
      </c>
      <c r="B20">
        <v>0.34</v>
      </c>
      <c r="C20">
        <v>0.34</v>
      </c>
      <c r="D20">
        <v>0.32</v>
      </c>
      <c r="E20">
        <v>0.3</v>
      </c>
      <c r="F20" s="1">
        <v>44454</v>
      </c>
      <c r="G20" t="s">
        <v>86</v>
      </c>
      <c r="H20" t="s">
        <v>85</v>
      </c>
      <c r="I20">
        <v>1.41</v>
      </c>
    </row>
    <row r="21" spans="1:13" x14ac:dyDescent="0.25">
      <c r="A21" t="s">
        <v>99</v>
      </c>
      <c r="B21">
        <v>0.38</v>
      </c>
      <c r="C21">
        <v>0.37</v>
      </c>
      <c r="D21">
        <v>0.39</v>
      </c>
      <c r="E21">
        <v>0.37</v>
      </c>
      <c r="F21" s="1">
        <v>44454</v>
      </c>
      <c r="G21" t="s">
        <v>100</v>
      </c>
      <c r="H21" t="s">
        <v>85</v>
      </c>
      <c r="I21">
        <v>0.68</v>
      </c>
    </row>
    <row r="22" spans="1:13" x14ac:dyDescent="0.25">
      <c r="A22" t="s">
        <v>99</v>
      </c>
      <c r="B22">
        <v>0.38</v>
      </c>
      <c r="C22">
        <v>0.37</v>
      </c>
      <c r="D22">
        <v>0.39</v>
      </c>
      <c r="E22">
        <v>0.37</v>
      </c>
      <c r="F22" s="1">
        <v>44454</v>
      </c>
      <c r="G22" t="s">
        <v>100</v>
      </c>
      <c r="H22" t="s">
        <v>85</v>
      </c>
      <c r="I22">
        <v>0.68</v>
      </c>
    </row>
    <row r="23" spans="1:13" x14ac:dyDescent="0.25">
      <c r="A23" t="s">
        <v>101</v>
      </c>
      <c r="B23">
        <v>0.57999999999999996</v>
      </c>
      <c r="C23">
        <v>0.57999999999999996</v>
      </c>
      <c r="D23">
        <v>0.57999999999999996</v>
      </c>
      <c r="E23">
        <v>0.57999999999999996</v>
      </c>
      <c r="F23" s="1">
        <v>44454</v>
      </c>
      <c r="G23" t="s">
        <v>89</v>
      </c>
      <c r="H23" t="s">
        <v>85</v>
      </c>
      <c r="I23">
        <v>2.5499999999999998</v>
      </c>
    </row>
    <row r="24" spans="1:13" x14ac:dyDescent="0.25">
      <c r="A24" t="s">
        <v>102</v>
      </c>
      <c r="B24">
        <v>0.57999999999999996</v>
      </c>
      <c r="C24">
        <v>0.57999999999999996</v>
      </c>
      <c r="D24">
        <v>0.57999999999999996</v>
      </c>
      <c r="E24">
        <v>0.57999999999999996</v>
      </c>
      <c r="G24" t="s">
        <v>103</v>
      </c>
      <c r="H24" t="s">
        <v>103</v>
      </c>
    </row>
    <row r="25" spans="1:13" x14ac:dyDescent="0.25">
      <c r="A25" t="s">
        <v>104</v>
      </c>
      <c r="B25">
        <v>-0.43</v>
      </c>
      <c r="C25">
        <v>-0.41</v>
      </c>
      <c r="D25">
        <v>-0.5</v>
      </c>
      <c r="E25">
        <v>-0.45</v>
      </c>
      <c r="G25" t="s">
        <v>103</v>
      </c>
      <c r="H25" t="s">
        <v>103</v>
      </c>
    </row>
    <row r="26" spans="1:13" x14ac:dyDescent="0.25">
      <c r="A26" t="s">
        <v>105</v>
      </c>
      <c r="B26">
        <v>-0.12</v>
      </c>
      <c r="C26">
        <v>-0.12</v>
      </c>
      <c r="D26">
        <v>0.11</v>
      </c>
      <c r="E26">
        <v>0.11</v>
      </c>
      <c r="G26" t="s">
        <v>103</v>
      </c>
      <c r="H26" t="s">
        <v>103</v>
      </c>
    </row>
    <row r="30" spans="1:13" x14ac:dyDescent="0.25">
      <c r="A30" t="s">
        <v>0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  <c r="I30" t="s">
        <v>84</v>
      </c>
    </row>
    <row r="31" spans="1:13" x14ac:dyDescent="0.25">
      <c r="A31" t="s">
        <v>106</v>
      </c>
      <c r="B31">
        <v>4.6611841851273102E-2</v>
      </c>
      <c r="C31">
        <v>4.8626887914980245E-2</v>
      </c>
      <c r="D31">
        <v>0.11877345378087613</v>
      </c>
      <c r="E31">
        <v>0.11896002507631112</v>
      </c>
      <c r="F31" s="1">
        <v>44454</v>
      </c>
      <c r="G31" t="s">
        <v>107</v>
      </c>
      <c r="H31" t="s">
        <v>85</v>
      </c>
      <c r="I31">
        <v>2.0994845258876977</v>
      </c>
    </row>
    <row r="32" spans="1:13" x14ac:dyDescent="0.25">
      <c r="A32" t="s">
        <v>108</v>
      </c>
      <c r="B32">
        <v>8.2060794295469308E-3</v>
      </c>
      <c r="C32">
        <v>8.5706556291166979E-3</v>
      </c>
      <c r="D32">
        <v>0.15651743696880996</v>
      </c>
      <c r="E32">
        <v>0.15595263790256655</v>
      </c>
      <c r="F32" s="1">
        <v>44454</v>
      </c>
      <c r="G32" t="s">
        <v>89</v>
      </c>
      <c r="H32" t="s">
        <v>85</v>
      </c>
      <c r="I32">
        <v>2.1119774983315653</v>
      </c>
    </row>
    <row r="33" spans="1:9" x14ac:dyDescent="0.25">
      <c r="A33" t="s">
        <v>22</v>
      </c>
      <c r="B33">
        <v>4.2909503978054001E-2</v>
      </c>
      <c r="C33">
        <v>4.4772572470092566E-2</v>
      </c>
      <c r="D33">
        <v>0.17127782631725666</v>
      </c>
      <c r="E33">
        <v>0.17025134998963634</v>
      </c>
      <c r="F33" s="1">
        <v>44454</v>
      </c>
      <c r="G33" t="s">
        <v>109</v>
      </c>
      <c r="H33" t="s">
        <v>85</v>
      </c>
      <c r="I33">
        <v>2.11421246711082</v>
      </c>
    </row>
    <row r="34" spans="1:9" x14ac:dyDescent="0.25">
      <c r="A34" t="s">
        <v>22</v>
      </c>
      <c r="B34">
        <v>4.2909503978054001E-2</v>
      </c>
      <c r="C34">
        <v>4.4772572470092566E-2</v>
      </c>
      <c r="D34">
        <v>0.17127782631725666</v>
      </c>
      <c r="E34">
        <v>0.17025134998963634</v>
      </c>
      <c r="F34" s="1">
        <v>44454</v>
      </c>
      <c r="G34" t="s">
        <v>109</v>
      </c>
      <c r="H34" t="s">
        <v>85</v>
      </c>
      <c r="I34">
        <v>2.11421246711082</v>
      </c>
    </row>
    <row r="35" spans="1:9" x14ac:dyDescent="0.25">
      <c r="A35" t="s">
        <v>110</v>
      </c>
      <c r="B35">
        <v>9.9512320344034511E-2</v>
      </c>
      <c r="C35">
        <v>0.10338032270098606</v>
      </c>
      <c r="D35">
        <v>0.2054990683985719</v>
      </c>
      <c r="E35">
        <v>0.20297865181285735</v>
      </c>
      <c r="F35" s="1">
        <v>44454</v>
      </c>
      <c r="G35" t="s">
        <v>88</v>
      </c>
      <c r="H35" t="s">
        <v>85</v>
      </c>
      <c r="I35">
        <v>2.221017480871851</v>
      </c>
    </row>
    <row r="36" spans="1:9" x14ac:dyDescent="0.25">
      <c r="A36" t="s">
        <v>87</v>
      </c>
      <c r="B36">
        <v>0.19135991027789928</v>
      </c>
      <c r="C36">
        <v>0.1959925280354792</v>
      </c>
      <c r="D36">
        <v>0.18121572714963521</v>
      </c>
      <c r="E36">
        <v>0.17981876839163952</v>
      </c>
      <c r="F36" s="1">
        <v>44454</v>
      </c>
      <c r="G36" t="s">
        <v>88</v>
      </c>
      <c r="H36" t="s">
        <v>85</v>
      </c>
      <c r="I36">
        <v>2.2343682566483074</v>
      </c>
    </row>
    <row r="37" spans="1:9" x14ac:dyDescent="0.25">
      <c r="A37" t="s">
        <v>111</v>
      </c>
      <c r="B37">
        <v>7.7169506533704205E-2</v>
      </c>
      <c r="C37">
        <v>8.0340377352736289E-2</v>
      </c>
      <c r="D37">
        <v>8.1162967024947866E-2</v>
      </c>
      <c r="E37">
        <v>8.1598805869317045E-2</v>
      </c>
      <c r="F37" s="1">
        <v>44454</v>
      </c>
      <c r="G37" t="s">
        <v>92</v>
      </c>
      <c r="H37" t="s">
        <v>85</v>
      </c>
      <c r="I37">
        <v>2.3948854827497708</v>
      </c>
    </row>
    <row r="38" spans="1:9" x14ac:dyDescent="0.25">
      <c r="A38" t="s">
        <v>112</v>
      </c>
      <c r="B38">
        <v>8.5178557537736455E-2</v>
      </c>
      <c r="C38">
        <v>8.8616096257986443E-2</v>
      </c>
      <c r="D38">
        <v>-1.3060467328937774E-2</v>
      </c>
      <c r="E38">
        <v>-1.317339151911515E-2</v>
      </c>
      <c r="F38" s="1">
        <v>44454</v>
      </c>
      <c r="G38" t="s">
        <v>89</v>
      </c>
      <c r="H38" t="s">
        <v>85</v>
      </c>
      <c r="I38">
        <v>2.5283316827139184</v>
      </c>
    </row>
    <row r="39" spans="1:9" x14ac:dyDescent="0.25">
      <c r="A39" t="s">
        <v>101</v>
      </c>
      <c r="B39">
        <v>0.5751959957106848</v>
      </c>
      <c r="C39">
        <v>0.57591140523054962</v>
      </c>
      <c r="D39">
        <v>0.5751959957106848</v>
      </c>
      <c r="E39">
        <v>0.57591140523054962</v>
      </c>
      <c r="F39" s="1">
        <v>44454</v>
      </c>
      <c r="G39" t="s">
        <v>89</v>
      </c>
      <c r="H39" t="s">
        <v>85</v>
      </c>
      <c r="I39">
        <v>2.5510493854496539</v>
      </c>
    </row>
    <row r="40" spans="1:9" x14ac:dyDescent="0.25">
      <c r="A40" t="s">
        <v>93</v>
      </c>
      <c r="B40">
        <v>0.25377929184034875</v>
      </c>
      <c r="C40">
        <v>0.25621588478828256</v>
      </c>
      <c r="D40">
        <v>0.186286481480543</v>
      </c>
      <c r="E40">
        <v>0.18468107583695495</v>
      </c>
      <c r="F40" s="1">
        <v>44454</v>
      </c>
      <c r="G40" t="s">
        <v>94</v>
      </c>
      <c r="H40" t="s">
        <v>85</v>
      </c>
      <c r="I40">
        <v>3.103685197511572</v>
      </c>
    </row>
    <row r="41" spans="1:9" x14ac:dyDescent="0.25">
      <c r="A41" t="s">
        <v>113</v>
      </c>
      <c r="B41">
        <v>4.4751550944185883E-2</v>
      </c>
      <c r="C41">
        <v>4.6690494479297254E-2</v>
      </c>
      <c r="D41">
        <v>0.24556423968808264</v>
      </c>
      <c r="E41">
        <v>0.24044203259343891</v>
      </c>
      <c r="F41" s="1">
        <v>44454</v>
      </c>
      <c r="G41" t="s">
        <v>114</v>
      </c>
      <c r="H41" t="s">
        <v>85</v>
      </c>
      <c r="I41">
        <v>3.8336079656141537</v>
      </c>
    </row>
    <row r="42" spans="1:9" x14ac:dyDescent="0.25">
      <c r="A42" t="s">
        <v>115</v>
      </c>
      <c r="B42">
        <v>8.1968907930043133E-2</v>
      </c>
      <c r="C42">
        <v>8.5301684529807867E-2</v>
      </c>
      <c r="D42">
        <v>0.13864546856143786</v>
      </c>
      <c r="E42">
        <v>0.13850833102395882</v>
      </c>
      <c r="F42" s="1">
        <v>44454</v>
      </c>
      <c r="G42" t="s">
        <v>116</v>
      </c>
      <c r="H42" t="s">
        <v>85</v>
      </c>
      <c r="I42">
        <v>4.3415491816843961</v>
      </c>
    </row>
    <row r="43" spans="1:9" x14ac:dyDescent="0.25">
      <c r="A43" t="s">
        <v>117</v>
      </c>
      <c r="B43">
        <v>7.7537797528362942E-2</v>
      </c>
      <c r="C43">
        <v>8.0721308840222217E-2</v>
      </c>
      <c r="D43">
        <v>-5.4419344020974626E-2</v>
      </c>
      <c r="E43">
        <v>-5.5370918502645958E-2</v>
      </c>
      <c r="F43" s="1">
        <v>44454</v>
      </c>
      <c r="G43" t="s">
        <v>94</v>
      </c>
      <c r="H43" t="s">
        <v>85</v>
      </c>
      <c r="I43">
        <v>4.5243371427043879</v>
      </c>
    </row>
    <row r="44" spans="1:9" x14ac:dyDescent="0.25">
      <c r="A44" t="s">
        <v>118</v>
      </c>
      <c r="B44">
        <v>9.0742830558449145E-2</v>
      </c>
      <c r="C44">
        <v>9.435495559531179E-2</v>
      </c>
      <c r="D44">
        <v>0.13222826723955872</v>
      </c>
      <c r="E44">
        <v>0.13221220870540729</v>
      </c>
      <c r="F44" s="1">
        <v>44454</v>
      </c>
      <c r="G44" t="s">
        <v>107</v>
      </c>
      <c r="H44" t="s">
        <v>85</v>
      </c>
      <c r="I44">
        <v>5.1662725986073958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1041-35AE-4632-AC83-E796ECE57126}">
  <dimension ref="A1:R693"/>
  <sheetViews>
    <sheetView topLeftCell="A667" workbookViewId="0">
      <selection activeCell="H690" sqref="H690"/>
    </sheetView>
  </sheetViews>
  <sheetFormatPr defaultRowHeight="15" x14ac:dyDescent="0.25"/>
  <cols>
    <col min="1" max="1" width="30" customWidth="1"/>
    <col min="13" max="13" width="11" bestFit="1" customWidth="1"/>
    <col min="15" max="16" width="11" bestFit="1" customWidth="1"/>
  </cols>
  <sheetData>
    <row r="1" spans="1:18" x14ac:dyDescent="0.25">
      <c r="A1" t="s">
        <v>42</v>
      </c>
      <c r="B1" t="s">
        <v>136</v>
      </c>
      <c r="C1" t="s">
        <v>16</v>
      </c>
      <c r="D1" t="s">
        <v>137</v>
      </c>
      <c r="E1" t="s">
        <v>14</v>
      </c>
      <c r="F1" t="s">
        <v>138</v>
      </c>
      <c r="G1" t="s">
        <v>139</v>
      </c>
      <c r="H1" t="s">
        <v>142</v>
      </c>
      <c r="O1" t="s">
        <v>143</v>
      </c>
      <c r="R1">
        <v>4.5</v>
      </c>
    </row>
    <row r="2" spans="1:18" x14ac:dyDescent="0.25">
      <c r="A2" s="1">
        <v>43553</v>
      </c>
      <c r="B2">
        <v>68.879997253417969</v>
      </c>
      <c r="C2">
        <v>67.819999694824219</v>
      </c>
      <c r="D2">
        <v>68</v>
      </c>
      <c r="E2">
        <v>68.389999389648438</v>
      </c>
      <c r="F2">
        <v>10000</v>
      </c>
      <c r="G2">
        <v>0</v>
      </c>
      <c r="L2">
        <f>IF(H2&gt;R1/365,H2,0)</f>
        <v>0</v>
      </c>
      <c r="M2">
        <f>IF(H2&gt;$R$1/365,($R$1/365-H2)^2,0)</f>
        <v>0</v>
      </c>
    </row>
    <row r="3" spans="1:18" x14ac:dyDescent="0.25">
      <c r="A3" s="1">
        <v>43556</v>
      </c>
      <c r="B3">
        <v>68.349998474121094</v>
      </c>
      <c r="C3">
        <v>68.349998474121094</v>
      </c>
      <c r="D3">
        <v>68.349998474121094</v>
      </c>
      <c r="E3">
        <v>68.349998474121094</v>
      </c>
      <c r="F3">
        <v>10000</v>
      </c>
      <c r="G3">
        <v>0</v>
      </c>
      <c r="H3">
        <v>-5.8489422261054358E-2</v>
      </c>
      <c r="L3">
        <f t="shared" ref="L3:L66" si="0">IF(H3&gt;R2/365,H3,0)</f>
        <v>0</v>
      </c>
      <c r="M3">
        <f t="shared" ref="M3:M66" si="1">IF(H3&gt;$R$1/365,($R$1/365-H3)^2,0)</f>
        <v>0</v>
      </c>
    </row>
    <row r="4" spans="1:18" x14ac:dyDescent="0.25">
      <c r="A4" s="1">
        <v>43557</v>
      </c>
      <c r="B4">
        <v>69.519996643066406</v>
      </c>
      <c r="C4">
        <v>68.69000244140625</v>
      </c>
      <c r="D4">
        <v>69.209999084472656</v>
      </c>
      <c r="E4">
        <v>69.370002746582031</v>
      </c>
      <c r="F4">
        <v>10000</v>
      </c>
      <c r="G4">
        <v>0</v>
      </c>
      <c r="H4">
        <v>1.4923252307710522</v>
      </c>
      <c r="L4">
        <f>IF(H4&gt;R3/365,H4,0)</f>
        <v>1.4923252307710522</v>
      </c>
      <c r="M4">
        <f>IF(H4&gt;$R$1/365,(H4-$R$1/365)^2,0)</f>
        <v>2.1903895324098888</v>
      </c>
    </row>
    <row r="5" spans="1:18" x14ac:dyDescent="0.25">
      <c r="A5" s="1">
        <v>43558</v>
      </c>
      <c r="B5">
        <v>69.959999084472656</v>
      </c>
      <c r="C5">
        <v>68.800003051757813</v>
      </c>
      <c r="D5">
        <v>69.790000915527344</v>
      </c>
      <c r="E5">
        <v>69.30999755859375</v>
      </c>
      <c r="F5">
        <v>10000</v>
      </c>
      <c r="G5">
        <v>0</v>
      </c>
      <c r="H5">
        <v>-8.6500195491545639E-2</v>
      </c>
      <c r="L5">
        <f t="shared" si="0"/>
        <v>0</v>
      </c>
      <c r="M5">
        <f t="shared" ref="M5:M68" si="2">IF(H5&gt;$R$1/365,(H5-$R$1/365)^2,0)</f>
        <v>0</v>
      </c>
    </row>
    <row r="6" spans="1:18" x14ac:dyDescent="0.25">
      <c r="A6" s="1">
        <v>43559</v>
      </c>
      <c r="B6">
        <v>70.010002136230469</v>
      </c>
      <c r="C6">
        <v>68.879997253417969</v>
      </c>
      <c r="D6">
        <v>69.489997863769531</v>
      </c>
      <c r="E6">
        <v>69.400001525878906</v>
      </c>
      <c r="F6">
        <v>10000</v>
      </c>
      <c r="G6">
        <v>0</v>
      </c>
      <c r="H6">
        <v>0.12985712084185863</v>
      </c>
      <c r="L6">
        <f t="shared" si="0"/>
        <v>0.12985712084185863</v>
      </c>
      <c r="M6">
        <f t="shared" si="2"/>
        <v>1.3812913927797531E-2</v>
      </c>
    </row>
    <row r="7" spans="1:18" x14ac:dyDescent="0.25">
      <c r="A7" s="1">
        <v>43560</v>
      </c>
      <c r="B7">
        <v>70.470001220703125</v>
      </c>
      <c r="C7">
        <v>68.930000305175781</v>
      </c>
      <c r="D7">
        <v>69.260002136230469</v>
      </c>
      <c r="E7">
        <v>70.339996337890625</v>
      </c>
      <c r="F7">
        <v>10000</v>
      </c>
      <c r="G7">
        <v>0</v>
      </c>
      <c r="H7">
        <v>1.3544593535220528</v>
      </c>
      <c r="L7">
        <f t="shared" si="0"/>
        <v>1.3544593535220528</v>
      </c>
      <c r="M7">
        <f t="shared" si="2"/>
        <v>1.8013145109470932</v>
      </c>
    </row>
    <row r="8" spans="1:18" x14ac:dyDescent="0.25">
      <c r="A8" s="1">
        <v>43563</v>
      </c>
      <c r="B8">
        <v>71.19000244140625</v>
      </c>
      <c r="C8">
        <v>70.44000244140625</v>
      </c>
      <c r="D8">
        <v>70.5</v>
      </c>
      <c r="E8">
        <v>71.099998474121094</v>
      </c>
      <c r="F8">
        <v>10000</v>
      </c>
      <c r="G8">
        <v>0</v>
      </c>
      <c r="H8">
        <v>1.0804693997703119</v>
      </c>
      <c r="L8">
        <f t="shared" si="0"/>
        <v>1.0804693997703119</v>
      </c>
      <c r="M8">
        <f t="shared" si="2"/>
        <v>1.140924411111585</v>
      </c>
    </row>
    <row r="9" spans="1:18" x14ac:dyDescent="0.25">
      <c r="A9" s="1">
        <v>43564</v>
      </c>
      <c r="B9">
        <v>71.339996337890625</v>
      </c>
      <c r="C9">
        <v>70.300003051757813</v>
      </c>
      <c r="D9">
        <v>71.080001831054688</v>
      </c>
      <c r="E9">
        <v>70.610000610351563</v>
      </c>
      <c r="F9">
        <v>10000</v>
      </c>
      <c r="G9">
        <v>0</v>
      </c>
      <c r="H9">
        <v>-0.68916719308774743</v>
      </c>
      <c r="L9">
        <f t="shared" si="0"/>
        <v>0</v>
      </c>
      <c r="M9">
        <f t="shared" si="2"/>
        <v>0</v>
      </c>
    </row>
    <row r="10" spans="1:18" x14ac:dyDescent="0.25">
      <c r="A10" s="1">
        <v>43565</v>
      </c>
      <c r="B10">
        <v>71.790000915527344</v>
      </c>
      <c r="C10">
        <v>70.580001831054688</v>
      </c>
      <c r="D10">
        <v>70.830001831054688</v>
      </c>
      <c r="E10">
        <v>71.730003356933594</v>
      </c>
      <c r="F10">
        <v>10000</v>
      </c>
      <c r="G10">
        <v>0</v>
      </c>
      <c r="H10">
        <v>1.5861814713224121</v>
      </c>
      <c r="L10">
        <f t="shared" si="0"/>
        <v>1.5861814713224121</v>
      </c>
      <c r="M10">
        <f t="shared" si="2"/>
        <v>2.4770123345148964</v>
      </c>
    </row>
    <row r="11" spans="1:18" x14ac:dyDescent="0.25">
      <c r="A11" s="1">
        <v>43566</v>
      </c>
      <c r="B11">
        <v>71.680000305175781</v>
      </c>
      <c r="C11">
        <v>70.580001831054688</v>
      </c>
      <c r="D11">
        <v>71.660003662109375</v>
      </c>
      <c r="E11">
        <v>70.830001831054688</v>
      </c>
      <c r="F11">
        <v>10000</v>
      </c>
      <c r="G11">
        <v>0</v>
      </c>
      <c r="H11">
        <v>-1.2547072128247905</v>
      </c>
      <c r="L11">
        <f t="shared" si="0"/>
        <v>0</v>
      </c>
      <c r="M11">
        <f t="shared" si="2"/>
        <v>0</v>
      </c>
    </row>
    <row r="12" spans="1:18" x14ac:dyDescent="0.25">
      <c r="A12" s="1">
        <v>43567</v>
      </c>
      <c r="B12">
        <v>71.860000610351563</v>
      </c>
      <c r="C12">
        <v>70.900001525878906</v>
      </c>
      <c r="D12">
        <v>70.919998168945313</v>
      </c>
      <c r="E12">
        <v>71.550003051757813</v>
      </c>
      <c r="F12">
        <v>10000</v>
      </c>
      <c r="G12">
        <v>0</v>
      </c>
      <c r="H12">
        <v>1.0165201215446729</v>
      </c>
      <c r="L12">
        <f t="shared" si="0"/>
        <v>1.0165201215446729</v>
      </c>
      <c r="M12">
        <f t="shared" si="2"/>
        <v>1.008400276294656</v>
      </c>
    </row>
    <row r="13" spans="1:18" x14ac:dyDescent="0.25">
      <c r="A13" s="1">
        <v>43570</v>
      </c>
      <c r="B13">
        <v>71.650001525878906</v>
      </c>
      <c r="C13">
        <v>70.779998779296875</v>
      </c>
      <c r="D13">
        <v>71.620002746582031</v>
      </c>
      <c r="E13">
        <v>71.180000305175781</v>
      </c>
      <c r="F13">
        <v>10000</v>
      </c>
      <c r="G13">
        <v>0</v>
      </c>
      <c r="H13">
        <v>-0.51712471111200475</v>
      </c>
      <c r="L13">
        <f t="shared" si="0"/>
        <v>0</v>
      </c>
      <c r="M13">
        <f t="shared" si="2"/>
        <v>0</v>
      </c>
    </row>
    <row r="14" spans="1:18" x14ac:dyDescent="0.25">
      <c r="A14" s="1">
        <v>43571</v>
      </c>
      <c r="B14">
        <v>71.94000244140625</v>
      </c>
      <c r="C14">
        <v>70.75</v>
      </c>
      <c r="D14">
        <v>71.269996643066406</v>
      </c>
      <c r="E14">
        <v>71.720001220703125</v>
      </c>
      <c r="F14">
        <v>10000</v>
      </c>
      <c r="G14">
        <v>0</v>
      </c>
      <c r="H14">
        <v>0.75864135039640512</v>
      </c>
      <c r="L14">
        <f t="shared" si="0"/>
        <v>0.75864135039640512</v>
      </c>
      <c r="M14">
        <f t="shared" si="2"/>
        <v>0.55698247195179384</v>
      </c>
    </row>
    <row r="15" spans="1:18" x14ac:dyDescent="0.25">
      <c r="A15" s="1">
        <v>43572</v>
      </c>
      <c r="B15">
        <v>72.260002136230469</v>
      </c>
      <c r="C15">
        <v>71.459999084472656</v>
      </c>
      <c r="D15">
        <v>71.839996337890625</v>
      </c>
      <c r="E15">
        <v>71.620002746582031</v>
      </c>
      <c r="F15">
        <v>10000</v>
      </c>
      <c r="G15">
        <v>0</v>
      </c>
      <c r="H15">
        <v>-0.13942899110300777</v>
      </c>
      <c r="L15">
        <f t="shared" si="0"/>
        <v>0</v>
      </c>
      <c r="M15">
        <f t="shared" si="2"/>
        <v>0</v>
      </c>
    </row>
    <row r="16" spans="1:18" x14ac:dyDescent="0.25">
      <c r="A16" s="1">
        <v>43573</v>
      </c>
      <c r="B16">
        <v>72.029998779296875</v>
      </c>
      <c r="C16">
        <v>71.209999084472656</v>
      </c>
      <c r="D16">
        <v>71.550003051757813</v>
      </c>
      <c r="E16">
        <v>71.970001220703125</v>
      </c>
      <c r="F16">
        <v>10000</v>
      </c>
      <c r="G16">
        <v>0</v>
      </c>
      <c r="H16">
        <v>0.48868816070772869</v>
      </c>
      <c r="L16">
        <f t="shared" si="0"/>
        <v>0.48868816070772869</v>
      </c>
      <c r="M16">
        <f t="shared" si="2"/>
        <v>0.22691827185613639</v>
      </c>
    </row>
    <row r="17" spans="1:13" x14ac:dyDescent="0.25">
      <c r="A17" s="1">
        <v>43577</v>
      </c>
      <c r="B17">
        <v>74.510002136230469</v>
      </c>
      <c r="C17">
        <v>71.900001525878906</v>
      </c>
      <c r="D17">
        <v>72.050003051757813</v>
      </c>
      <c r="E17">
        <v>74.040000915527344</v>
      </c>
      <c r="F17">
        <v>10000</v>
      </c>
      <c r="G17">
        <v>0</v>
      </c>
      <c r="H17">
        <v>2.8761979431907392</v>
      </c>
      <c r="L17">
        <f t="shared" si="0"/>
        <v>2.8761979431907392</v>
      </c>
      <c r="M17">
        <f t="shared" si="2"/>
        <v>8.201746657629263</v>
      </c>
    </row>
    <row r="18" spans="1:13" x14ac:dyDescent="0.25">
      <c r="A18" s="1">
        <v>43578</v>
      </c>
      <c r="B18">
        <v>74.730003356933594</v>
      </c>
      <c r="C18">
        <v>73.989997863769531</v>
      </c>
      <c r="D18">
        <v>74.199996948242188</v>
      </c>
      <c r="E18">
        <v>74.510002136230469</v>
      </c>
      <c r="F18">
        <v>10000</v>
      </c>
      <c r="G18">
        <v>0</v>
      </c>
      <c r="H18">
        <v>0.63479364518019832</v>
      </c>
      <c r="L18">
        <f t="shared" si="0"/>
        <v>0.63479364518019832</v>
      </c>
      <c r="M18">
        <f t="shared" si="2"/>
        <v>0.38746252441440465</v>
      </c>
    </row>
    <row r="19" spans="1:13" x14ac:dyDescent="0.25">
      <c r="A19" s="1">
        <v>43579</v>
      </c>
      <c r="B19">
        <v>74.720001220703125</v>
      </c>
      <c r="C19">
        <v>74</v>
      </c>
      <c r="D19">
        <v>74.319999694824219</v>
      </c>
      <c r="E19">
        <v>74.569999694824219</v>
      </c>
      <c r="F19">
        <v>10000</v>
      </c>
      <c r="G19">
        <v>0</v>
      </c>
      <c r="H19">
        <v>8.0522824954498695E-2</v>
      </c>
      <c r="L19">
        <f t="shared" si="0"/>
        <v>8.0522824954498695E-2</v>
      </c>
      <c r="M19">
        <f t="shared" si="2"/>
        <v>4.6504295234865529E-3</v>
      </c>
    </row>
    <row r="20" spans="1:13" x14ac:dyDescent="0.25">
      <c r="A20" s="1">
        <v>43580</v>
      </c>
      <c r="B20">
        <v>75.589996337890625</v>
      </c>
      <c r="C20">
        <v>74</v>
      </c>
      <c r="D20">
        <v>74.529998779296875</v>
      </c>
      <c r="E20">
        <v>74.349998474121094</v>
      </c>
      <c r="F20">
        <v>10000</v>
      </c>
      <c r="G20">
        <v>0</v>
      </c>
      <c r="H20">
        <v>-0.29502644710134307</v>
      </c>
      <c r="L20">
        <f t="shared" si="0"/>
        <v>0</v>
      </c>
      <c r="M20">
        <f t="shared" si="2"/>
        <v>0</v>
      </c>
    </row>
    <row r="21" spans="1:13" x14ac:dyDescent="0.25">
      <c r="A21" s="1">
        <v>43581</v>
      </c>
      <c r="B21">
        <v>74.410003662109375</v>
      </c>
      <c r="C21">
        <v>71.290000915527344</v>
      </c>
      <c r="D21">
        <v>74.300003051757813</v>
      </c>
      <c r="E21">
        <v>72.150001525878906</v>
      </c>
      <c r="F21">
        <v>10000</v>
      </c>
      <c r="G21">
        <v>0</v>
      </c>
      <c r="H21">
        <v>-2.9589737638097469</v>
      </c>
      <c r="L21">
        <f t="shared" si="0"/>
        <v>0</v>
      </c>
      <c r="M21">
        <f t="shared" si="2"/>
        <v>0</v>
      </c>
    </row>
    <row r="22" spans="1:13" x14ac:dyDescent="0.25">
      <c r="A22" s="1">
        <v>43584</v>
      </c>
      <c r="B22">
        <v>72.5</v>
      </c>
      <c r="C22">
        <v>71.110000610351563</v>
      </c>
      <c r="D22">
        <v>71.699996948242188</v>
      </c>
      <c r="E22">
        <v>72.040000915527344</v>
      </c>
      <c r="F22">
        <v>10000</v>
      </c>
      <c r="G22">
        <v>0</v>
      </c>
      <c r="H22">
        <v>-0.15246099518391176</v>
      </c>
      <c r="L22">
        <f t="shared" si="0"/>
        <v>0</v>
      </c>
      <c r="M22">
        <f t="shared" si="2"/>
        <v>0</v>
      </c>
    </row>
    <row r="23" spans="1:13" x14ac:dyDescent="0.25">
      <c r="A23" s="1">
        <v>43585</v>
      </c>
      <c r="B23">
        <v>73.199996948242188</v>
      </c>
      <c r="C23">
        <v>71.730003356933594</v>
      </c>
      <c r="D23">
        <v>72.099998474121094</v>
      </c>
      <c r="E23">
        <v>72.800003051757813</v>
      </c>
      <c r="F23">
        <v>10000</v>
      </c>
      <c r="G23">
        <v>0</v>
      </c>
      <c r="H23">
        <v>1.0549724133424698</v>
      </c>
      <c r="L23">
        <f t="shared" si="0"/>
        <v>1.0549724133424698</v>
      </c>
      <c r="M23">
        <f t="shared" si="2"/>
        <v>1.087105773001231</v>
      </c>
    </row>
    <row r="24" spans="1:13" x14ac:dyDescent="0.25">
      <c r="A24" s="1">
        <v>43586</v>
      </c>
      <c r="B24">
        <v>72.790000915527344</v>
      </c>
      <c r="C24">
        <v>72.790000915527344</v>
      </c>
      <c r="D24">
        <v>72.790000915527344</v>
      </c>
      <c r="E24">
        <v>72.790000915527344</v>
      </c>
      <c r="F24">
        <v>10000</v>
      </c>
      <c r="G24">
        <v>0</v>
      </c>
      <c r="H24">
        <v>-1.3739197542828041E-2</v>
      </c>
      <c r="L24">
        <f t="shared" si="0"/>
        <v>0</v>
      </c>
      <c r="M24">
        <f t="shared" si="2"/>
        <v>0</v>
      </c>
    </row>
    <row r="25" spans="1:13" x14ac:dyDescent="0.25">
      <c r="A25" s="1">
        <v>43587</v>
      </c>
      <c r="B25">
        <v>72.220001220703125</v>
      </c>
      <c r="C25">
        <v>69.680000305175781</v>
      </c>
      <c r="D25">
        <v>72.150001525878906</v>
      </c>
      <c r="E25">
        <v>70.75</v>
      </c>
      <c r="F25">
        <v>10000</v>
      </c>
      <c r="G25">
        <v>0</v>
      </c>
      <c r="H25">
        <v>-2.802583994874186</v>
      </c>
      <c r="L25">
        <f t="shared" si="0"/>
        <v>0</v>
      </c>
      <c r="M25">
        <f t="shared" si="2"/>
        <v>0</v>
      </c>
    </row>
    <row r="26" spans="1:13" x14ac:dyDescent="0.25">
      <c r="A26" s="1">
        <v>43588</v>
      </c>
      <c r="B26">
        <v>71.540000915527344</v>
      </c>
      <c r="C26">
        <v>69.959999084472656</v>
      </c>
      <c r="D26">
        <v>70.319999694824219</v>
      </c>
      <c r="E26">
        <v>70.849998474121094</v>
      </c>
      <c r="F26">
        <v>10000</v>
      </c>
      <c r="G26">
        <v>0</v>
      </c>
      <c r="H26">
        <v>0.14134059946444566</v>
      </c>
      <c r="L26">
        <f t="shared" si="0"/>
        <v>0.14134059946444566</v>
      </c>
      <c r="M26">
        <f t="shared" si="2"/>
        <v>1.6644052884023056E-2</v>
      </c>
    </row>
    <row r="27" spans="1:13" x14ac:dyDescent="0.25">
      <c r="A27" s="1">
        <v>43591</v>
      </c>
      <c r="B27">
        <v>71.790000915527344</v>
      </c>
      <c r="C27">
        <v>68.760002136230469</v>
      </c>
      <c r="D27">
        <v>70.599998474121094</v>
      </c>
      <c r="E27">
        <v>71.239997863769531</v>
      </c>
      <c r="F27">
        <v>10000</v>
      </c>
      <c r="G27">
        <v>0</v>
      </c>
      <c r="H27">
        <v>0.55045786598131308</v>
      </c>
      <c r="L27">
        <f t="shared" si="0"/>
        <v>0.55045786598131308</v>
      </c>
      <c r="M27">
        <f t="shared" si="2"/>
        <v>0.28958292703775046</v>
      </c>
    </row>
    <row r="28" spans="1:13" x14ac:dyDescent="0.25">
      <c r="A28" s="1">
        <v>43592</v>
      </c>
      <c r="B28">
        <v>71.30999755859375</v>
      </c>
      <c r="C28">
        <v>69.389999389648438</v>
      </c>
      <c r="D28">
        <v>71.160003662109375</v>
      </c>
      <c r="E28">
        <v>69.879997253417969</v>
      </c>
      <c r="F28">
        <v>10000</v>
      </c>
      <c r="G28">
        <v>0</v>
      </c>
      <c r="H28">
        <v>-1.9090407792435093</v>
      </c>
      <c r="L28">
        <f t="shared" si="0"/>
        <v>0</v>
      </c>
      <c r="M28">
        <f t="shared" si="2"/>
        <v>0</v>
      </c>
    </row>
    <row r="29" spans="1:13" x14ac:dyDescent="0.25">
      <c r="A29" s="1">
        <v>43593</v>
      </c>
      <c r="B29">
        <v>70.800003051757813</v>
      </c>
      <c r="C29">
        <v>69.319999694824219</v>
      </c>
      <c r="D29">
        <v>69.819999694824219</v>
      </c>
      <c r="E29">
        <v>70.370002746582031</v>
      </c>
      <c r="F29">
        <v>10000</v>
      </c>
      <c r="G29">
        <v>0</v>
      </c>
      <c r="H29">
        <v>0.70120994908895451</v>
      </c>
      <c r="L29">
        <f t="shared" si="0"/>
        <v>0.70120994908895451</v>
      </c>
      <c r="M29">
        <f t="shared" si="2"/>
        <v>0.47455728286641419</v>
      </c>
    </row>
    <row r="30" spans="1:13" x14ac:dyDescent="0.25">
      <c r="A30" s="1">
        <v>43594</v>
      </c>
      <c r="B30">
        <v>70.639999389648438</v>
      </c>
      <c r="C30">
        <v>69.400001525878906</v>
      </c>
      <c r="D30">
        <v>70.230003356933594</v>
      </c>
      <c r="E30">
        <v>70.389999389648438</v>
      </c>
      <c r="F30">
        <v>10000</v>
      </c>
      <c r="G30">
        <v>0</v>
      </c>
      <c r="H30">
        <v>2.8416430703326334E-2</v>
      </c>
      <c r="L30">
        <f t="shared" si="0"/>
        <v>2.8416430703326334E-2</v>
      </c>
      <c r="M30">
        <f t="shared" si="2"/>
        <v>2.5881291946450245E-4</v>
      </c>
    </row>
    <row r="31" spans="1:13" x14ac:dyDescent="0.25">
      <c r="A31" s="1">
        <v>43595</v>
      </c>
      <c r="B31">
        <v>71.230003356933594</v>
      </c>
      <c r="C31">
        <v>70.169998168945313</v>
      </c>
      <c r="D31">
        <v>70.300003051757813</v>
      </c>
      <c r="E31">
        <v>70.620002746582031</v>
      </c>
      <c r="F31">
        <v>10000</v>
      </c>
      <c r="G31">
        <v>0</v>
      </c>
      <c r="H31">
        <v>0.32675573082532328</v>
      </c>
      <c r="L31">
        <f t="shared" si="0"/>
        <v>0.32675573082532328</v>
      </c>
      <c r="M31">
        <f t="shared" si="2"/>
        <v>9.8864315502881217E-2</v>
      </c>
    </row>
    <row r="32" spans="1:13" x14ac:dyDescent="0.25">
      <c r="A32" s="1">
        <v>43598</v>
      </c>
      <c r="B32">
        <v>72.569999694824219</v>
      </c>
      <c r="C32">
        <v>69.730003356933594</v>
      </c>
      <c r="D32">
        <v>70.900001525878906</v>
      </c>
      <c r="E32">
        <v>70.230003356933594</v>
      </c>
      <c r="F32">
        <v>10000</v>
      </c>
      <c r="G32">
        <v>0</v>
      </c>
      <c r="H32">
        <v>-0.55225060107677582</v>
      </c>
      <c r="L32">
        <f t="shared" si="0"/>
        <v>0</v>
      </c>
      <c r="M32">
        <f t="shared" si="2"/>
        <v>0</v>
      </c>
    </row>
    <row r="33" spans="1:13" x14ac:dyDescent="0.25">
      <c r="A33" s="1">
        <v>43599</v>
      </c>
      <c r="B33">
        <v>71.639999389648438</v>
      </c>
      <c r="C33">
        <v>69.930000305175781</v>
      </c>
      <c r="D33">
        <v>69.989997863769531</v>
      </c>
      <c r="E33">
        <v>71.239997863769531</v>
      </c>
      <c r="F33">
        <v>10000</v>
      </c>
      <c r="G33">
        <v>0</v>
      </c>
      <c r="H33">
        <v>1.4381239620661734</v>
      </c>
      <c r="L33">
        <f t="shared" si="0"/>
        <v>1.4381239620661734</v>
      </c>
      <c r="M33">
        <f t="shared" si="2"/>
        <v>2.0328919379222214</v>
      </c>
    </row>
    <row r="34" spans="1:13" x14ac:dyDescent="0.25">
      <c r="A34" s="1">
        <v>43600</v>
      </c>
      <c r="B34">
        <v>72.25</v>
      </c>
      <c r="C34">
        <v>70.419998168945313</v>
      </c>
      <c r="D34">
        <v>70.980003356933594</v>
      </c>
      <c r="E34">
        <v>71.769996643066406</v>
      </c>
      <c r="F34">
        <v>10000</v>
      </c>
      <c r="G34">
        <v>0</v>
      </c>
      <c r="H34">
        <v>0.74396237393266063</v>
      </c>
      <c r="L34">
        <f t="shared" si="0"/>
        <v>0.74396237393266063</v>
      </c>
      <c r="M34">
        <f t="shared" si="2"/>
        <v>0.53528773461289214</v>
      </c>
    </row>
    <row r="35" spans="1:13" x14ac:dyDescent="0.25">
      <c r="A35" s="1">
        <v>43601</v>
      </c>
      <c r="B35">
        <v>73.349998474121094</v>
      </c>
      <c r="C35">
        <v>71.819999694824219</v>
      </c>
      <c r="D35">
        <v>71.949996948242188</v>
      </c>
      <c r="E35">
        <v>72.620002746582031</v>
      </c>
      <c r="F35">
        <v>10000</v>
      </c>
      <c r="G35">
        <v>0</v>
      </c>
      <c r="H35">
        <v>1.1843474199155324</v>
      </c>
      <c r="L35">
        <f t="shared" si="0"/>
        <v>1.1843474199155324</v>
      </c>
      <c r="M35">
        <f t="shared" si="2"/>
        <v>1.3736277224929483</v>
      </c>
    </row>
    <row r="36" spans="1:13" x14ac:dyDescent="0.25">
      <c r="A36" s="1">
        <v>43602</v>
      </c>
      <c r="B36">
        <v>73.230003356933594</v>
      </c>
      <c r="C36">
        <v>71.779998779296875</v>
      </c>
      <c r="D36">
        <v>72.860000610351563</v>
      </c>
      <c r="E36">
        <v>72.209999084472656</v>
      </c>
      <c r="F36">
        <v>10000</v>
      </c>
      <c r="G36">
        <v>0</v>
      </c>
      <c r="H36">
        <v>-0.56458778105550333</v>
      </c>
      <c r="L36">
        <f t="shared" si="0"/>
        <v>0</v>
      </c>
      <c r="M36">
        <f t="shared" si="2"/>
        <v>0</v>
      </c>
    </row>
    <row r="37" spans="1:13" x14ac:dyDescent="0.25">
      <c r="A37" s="1">
        <v>43605</v>
      </c>
      <c r="B37">
        <v>73.389999389648438</v>
      </c>
      <c r="C37">
        <v>71.589996337890625</v>
      </c>
      <c r="D37">
        <v>73.099998474121094</v>
      </c>
      <c r="E37">
        <v>71.970001220703125</v>
      </c>
      <c r="F37">
        <v>10000</v>
      </c>
      <c r="G37">
        <v>0</v>
      </c>
      <c r="H37">
        <v>-0.33236098436835171</v>
      </c>
      <c r="L37">
        <f t="shared" si="0"/>
        <v>0</v>
      </c>
      <c r="M37">
        <f t="shared" si="2"/>
        <v>0</v>
      </c>
    </row>
    <row r="38" spans="1:13" x14ac:dyDescent="0.25">
      <c r="A38" s="1">
        <v>43606</v>
      </c>
      <c r="B38">
        <v>72.519996643066406</v>
      </c>
      <c r="C38">
        <v>71.610000610351563</v>
      </c>
      <c r="D38">
        <v>72.029998779296875</v>
      </c>
      <c r="E38">
        <v>72.180000305175781</v>
      </c>
      <c r="F38">
        <v>10000</v>
      </c>
      <c r="G38">
        <v>0</v>
      </c>
      <c r="H38">
        <v>0.29178696805725046</v>
      </c>
      <c r="L38">
        <f t="shared" si="0"/>
        <v>0.29178696805725046</v>
      </c>
      <c r="M38">
        <f t="shared" si="2"/>
        <v>7.8096886069247112E-2</v>
      </c>
    </row>
    <row r="39" spans="1:13" x14ac:dyDescent="0.25">
      <c r="A39" s="1">
        <v>43607</v>
      </c>
      <c r="B39">
        <v>72.019996643066406</v>
      </c>
      <c r="C39">
        <v>70.419998168945313</v>
      </c>
      <c r="D39">
        <v>71.879997253417969</v>
      </c>
      <c r="E39">
        <v>70.989997863769531</v>
      </c>
      <c r="F39">
        <v>10000</v>
      </c>
      <c r="G39">
        <v>0</v>
      </c>
      <c r="H39">
        <v>-1.6486595128497372</v>
      </c>
      <c r="L39">
        <f t="shared" si="0"/>
        <v>0</v>
      </c>
      <c r="M39">
        <f t="shared" si="2"/>
        <v>0</v>
      </c>
    </row>
    <row r="40" spans="1:13" x14ac:dyDescent="0.25">
      <c r="A40" s="1">
        <v>43608</v>
      </c>
      <c r="B40">
        <v>70.730003356933594</v>
      </c>
      <c r="C40">
        <v>67</v>
      </c>
      <c r="D40">
        <v>70.699996948242188</v>
      </c>
      <c r="E40">
        <v>67.760002136230469</v>
      </c>
      <c r="F40">
        <v>10000</v>
      </c>
      <c r="G40">
        <v>0</v>
      </c>
      <c r="H40">
        <v>-4.549930729308449</v>
      </c>
      <c r="L40">
        <f t="shared" si="0"/>
        <v>0</v>
      </c>
      <c r="M40">
        <f t="shared" si="2"/>
        <v>0</v>
      </c>
    </row>
    <row r="41" spans="1:13" x14ac:dyDescent="0.25">
      <c r="A41" s="1">
        <v>43609</v>
      </c>
      <c r="B41">
        <v>69.300003051757813</v>
      </c>
      <c r="C41">
        <v>67.319999694824219</v>
      </c>
      <c r="D41">
        <v>68.010002136230469</v>
      </c>
      <c r="E41">
        <v>68.69000244140625</v>
      </c>
      <c r="F41">
        <v>10000</v>
      </c>
      <c r="G41">
        <v>0</v>
      </c>
      <c r="H41">
        <v>1.3724915523261494</v>
      </c>
      <c r="L41">
        <f t="shared" si="0"/>
        <v>1.3724915523261494</v>
      </c>
      <c r="M41">
        <f t="shared" si="2"/>
        <v>1.8500428022508062</v>
      </c>
    </row>
    <row r="42" spans="1:13" x14ac:dyDescent="0.25">
      <c r="A42" s="1">
        <v>43613</v>
      </c>
      <c r="B42">
        <v>70.580001831054688</v>
      </c>
      <c r="C42">
        <v>68.550003051757813</v>
      </c>
      <c r="D42">
        <v>69.099998474121094</v>
      </c>
      <c r="E42">
        <v>70.110000610351563</v>
      </c>
      <c r="F42">
        <v>10000</v>
      </c>
      <c r="G42">
        <v>0</v>
      </c>
      <c r="H42">
        <v>2.0672559593466255</v>
      </c>
      <c r="L42">
        <f t="shared" si="0"/>
        <v>2.0672559593466255</v>
      </c>
      <c r="M42">
        <f t="shared" si="2"/>
        <v>4.2227257653388905</v>
      </c>
    </row>
    <row r="43" spans="1:13" x14ac:dyDescent="0.25">
      <c r="A43" s="1">
        <v>43614</v>
      </c>
      <c r="B43">
        <v>70.089996337890625</v>
      </c>
      <c r="C43">
        <v>68.069999694824219</v>
      </c>
      <c r="D43">
        <v>70.050003051757813</v>
      </c>
      <c r="E43">
        <v>69.449996948242188</v>
      </c>
      <c r="F43">
        <v>10000</v>
      </c>
      <c r="G43">
        <v>0</v>
      </c>
      <c r="H43">
        <v>-0.94138305001231215</v>
      </c>
      <c r="L43">
        <f t="shared" si="0"/>
        <v>0</v>
      </c>
      <c r="M43">
        <f t="shared" si="2"/>
        <v>0</v>
      </c>
    </row>
    <row r="44" spans="1:13" x14ac:dyDescent="0.25">
      <c r="A44" s="1">
        <v>43615</v>
      </c>
      <c r="B44">
        <v>69.949996948242188</v>
      </c>
      <c r="C44">
        <v>66.300003051757813</v>
      </c>
      <c r="D44">
        <v>69.730003356933594</v>
      </c>
      <c r="E44">
        <v>66.870002746582031</v>
      </c>
      <c r="F44">
        <v>10000</v>
      </c>
      <c r="G44">
        <v>0</v>
      </c>
      <c r="H44">
        <v>-3.7148946220730616</v>
      </c>
      <c r="L44">
        <f t="shared" si="0"/>
        <v>0</v>
      </c>
      <c r="M44">
        <f t="shared" si="2"/>
        <v>0</v>
      </c>
    </row>
    <row r="45" spans="1:13" x14ac:dyDescent="0.25">
      <c r="A45" s="1">
        <v>43616</v>
      </c>
      <c r="B45">
        <v>66.730003356933594</v>
      </c>
      <c r="C45">
        <v>64.419998168945313</v>
      </c>
      <c r="D45">
        <v>66.709999084472656</v>
      </c>
      <c r="E45">
        <v>64.489997863769531</v>
      </c>
      <c r="F45">
        <v>10000</v>
      </c>
      <c r="G45">
        <v>0</v>
      </c>
      <c r="H45">
        <v>-3.5591517647038717</v>
      </c>
      <c r="L45">
        <f t="shared" si="0"/>
        <v>0</v>
      </c>
      <c r="M45">
        <f t="shared" si="2"/>
        <v>0</v>
      </c>
    </row>
    <row r="46" spans="1:13" x14ac:dyDescent="0.25">
      <c r="A46" s="1">
        <v>43619</v>
      </c>
      <c r="B46">
        <v>64.449996948242188</v>
      </c>
      <c r="C46">
        <v>64.449996948242188</v>
      </c>
      <c r="D46">
        <v>64.449996948242188</v>
      </c>
      <c r="E46">
        <v>64.449996948242188</v>
      </c>
      <c r="F46">
        <v>10000</v>
      </c>
      <c r="G46">
        <v>0</v>
      </c>
      <c r="H46">
        <v>-6.2026541870641161E-2</v>
      </c>
      <c r="L46">
        <f t="shared" si="0"/>
        <v>0</v>
      </c>
      <c r="M46">
        <f t="shared" si="2"/>
        <v>0</v>
      </c>
    </row>
    <row r="47" spans="1:13" x14ac:dyDescent="0.25">
      <c r="A47" s="1">
        <v>43620</v>
      </c>
      <c r="B47">
        <v>62.099998474121094</v>
      </c>
      <c r="C47">
        <v>60.220001220703125</v>
      </c>
      <c r="D47">
        <v>60.840000152587891</v>
      </c>
      <c r="E47">
        <v>61.970001220703125</v>
      </c>
      <c r="F47">
        <v>10000</v>
      </c>
      <c r="G47">
        <v>0</v>
      </c>
      <c r="H47">
        <v>-3.8479376958398759</v>
      </c>
      <c r="L47">
        <f t="shared" si="0"/>
        <v>0</v>
      </c>
      <c r="M47">
        <f t="shared" si="2"/>
        <v>0</v>
      </c>
    </row>
    <row r="48" spans="1:13" x14ac:dyDescent="0.25">
      <c r="A48" s="1">
        <v>43621</v>
      </c>
      <c r="B48">
        <v>62.259998321533203</v>
      </c>
      <c r="C48">
        <v>59.450000762939453</v>
      </c>
      <c r="D48">
        <v>61.479999542236328</v>
      </c>
      <c r="E48">
        <v>60.630001068115234</v>
      </c>
      <c r="F48">
        <v>10000</v>
      </c>
      <c r="G48">
        <v>0</v>
      </c>
      <c r="H48">
        <v>-2.1623368181251879</v>
      </c>
      <c r="L48">
        <f t="shared" si="0"/>
        <v>0</v>
      </c>
      <c r="M48">
        <f t="shared" si="2"/>
        <v>0</v>
      </c>
    </row>
    <row r="49" spans="1:13" x14ac:dyDescent="0.25">
      <c r="A49" s="1">
        <v>43622</v>
      </c>
      <c r="B49">
        <v>62.419998168945313</v>
      </c>
      <c r="C49">
        <v>60.139999389648438</v>
      </c>
      <c r="D49">
        <v>60.580001831054688</v>
      </c>
      <c r="E49">
        <v>61.669998168945313</v>
      </c>
      <c r="F49">
        <v>10000</v>
      </c>
      <c r="G49">
        <v>0</v>
      </c>
      <c r="H49">
        <v>1.7153176356729416</v>
      </c>
      <c r="L49">
        <f t="shared" si="0"/>
        <v>1.7153176356729416</v>
      </c>
      <c r="M49">
        <f t="shared" si="2"/>
        <v>2.9001710864040304</v>
      </c>
    </row>
    <row r="50" spans="1:13" x14ac:dyDescent="0.25">
      <c r="A50" s="1">
        <v>43623</v>
      </c>
      <c r="B50">
        <v>63.580001831054688</v>
      </c>
      <c r="C50">
        <v>61.779998779296875</v>
      </c>
      <c r="D50">
        <v>62.220001220703125</v>
      </c>
      <c r="E50">
        <v>63.290000915527344</v>
      </c>
      <c r="F50">
        <v>10000</v>
      </c>
      <c r="G50">
        <v>0</v>
      </c>
      <c r="H50">
        <v>2.6268895649129487</v>
      </c>
      <c r="L50">
        <f t="shared" si="0"/>
        <v>2.6268895649129487</v>
      </c>
      <c r="M50">
        <f t="shared" si="2"/>
        <v>6.8359281653385082</v>
      </c>
    </row>
    <row r="51" spans="1:13" x14ac:dyDescent="0.25">
      <c r="A51" s="1">
        <v>43626</v>
      </c>
      <c r="B51">
        <v>64.129997253417969</v>
      </c>
      <c r="C51">
        <v>62.049999237060547</v>
      </c>
      <c r="D51">
        <v>63.689998626708984</v>
      </c>
      <c r="E51">
        <v>62.290000915527344</v>
      </c>
      <c r="F51">
        <v>10000</v>
      </c>
      <c r="G51">
        <v>0</v>
      </c>
      <c r="H51">
        <v>-1.5800284176558876</v>
      </c>
      <c r="L51">
        <f t="shared" si="0"/>
        <v>0</v>
      </c>
      <c r="M51">
        <f t="shared" si="2"/>
        <v>0</v>
      </c>
    </row>
    <row r="52" spans="1:13" x14ac:dyDescent="0.25">
      <c r="A52" s="1">
        <v>43627</v>
      </c>
      <c r="B52">
        <v>62.869998931884766</v>
      </c>
      <c r="C52">
        <v>62.009998321533203</v>
      </c>
      <c r="D52">
        <v>62.360000610351563</v>
      </c>
      <c r="E52">
        <v>62.290000915527344</v>
      </c>
      <c r="F52">
        <v>10000</v>
      </c>
      <c r="G52">
        <v>0</v>
      </c>
      <c r="H52">
        <v>0</v>
      </c>
      <c r="L52">
        <f t="shared" si="0"/>
        <v>0</v>
      </c>
      <c r="M52">
        <f t="shared" si="2"/>
        <v>0</v>
      </c>
    </row>
    <row r="53" spans="1:13" x14ac:dyDescent="0.25">
      <c r="A53" s="1">
        <v>43628</v>
      </c>
      <c r="B53">
        <v>62.110000610351563</v>
      </c>
      <c r="C53">
        <v>59.569999694824219</v>
      </c>
      <c r="D53">
        <v>62.110000610351563</v>
      </c>
      <c r="E53">
        <v>59.970001220703125</v>
      </c>
      <c r="F53">
        <v>10000</v>
      </c>
      <c r="G53">
        <v>0</v>
      </c>
      <c r="H53">
        <v>-3.7245138236077668</v>
      </c>
      <c r="L53">
        <f t="shared" si="0"/>
        <v>0</v>
      </c>
      <c r="M53">
        <f t="shared" si="2"/>
        <v>0</v>
      </c>
    </row>
    <row r="54" spans="1:13" x14ac:dyDescent="0.25">
      <c r="A54" s="1">
        <v>43629</v>
      </c>
      <c r="B54">
        <v>62.639999389648438</v>
      </c>
      <c r="C54">
        <v>59.759998321533203</v>
      </c>
      <c r="D54">
        <v>59.819999694824219</v>
      </c>
      <c r="E54">
        <v>61.310001373291016</v>
      </c>
      <c r="F54">
        <v>10000</v>
      </c>
      <c r="G54">
        <v>0</v>
      </c>
      <c r="H54">
        <v>2.2344507675702507</v>
      </c>
      <c r="L54">
        <f t="shared" si="0"/>
        <v>2.2344507675702507</v>
      </c>
      <c r="M54">
        <f t="shared" si="2"/>
        <v>4.9378261848704126</v>
      </c>
    </row>
    <row r="55" spans="1:13" x14ac:dyDescent="0.25">
      <c r="A55" s="1">
        <v>43630</v>
      </c>
      <c r="B55">
        <v>62.569999694824219</v>
      </c>
      <c r="C55">
        <v>60.740001678466797</v>
      </c>
      <c r="D55">
        <v>61.380001068115234</v>
      </c>
      <c r="E55">
        <v>62.009998321533203</v>
      </c>
      <c r="F55">
        <v>10000</v>
      </c>
      <c r="G55">
        <v>0</v>
      </c>
      <c r="H55">
        <v>1.1417337017825213</v>
      </c>
      <c r="L55">
        <f t="shared" si="0"/>
        <v>1.1417337017825213</v>
      </c>
      <c r="M55">
        <f t="shared" si="2"/>
        <v>1.2755555064326278</v>
      </c>
    </row>
    <row r="56" spans="1:13" x14ac:dyDescent="0.25">
      <c r="A56" s="1">
        <v>43633</v>
      </c>
      <c r="B56">
        <v>62.349998474121094</v>
      </c>
      <c r="C56">
        <v>60.720001220703125</v>
      </c>
      <c r="D56">
        <v>61.970001220703125</v>
      </c>
      <c r="E56">
        <v>60.939998626708984</v>
      </c>
      <c r="F56">
        <v>10000</v>
      </c>
      <c r="G56">
        <v>0</v>
      </c>
      <c r="H56">
        <v>-1.7255276951888887</v>
      </c>
      <c r="L56">
        <f t="shared" si="0"/>
        <v>0</v>
      </c>
      <c r="M56">
        <f t="shared" si="2"/>
        <v>0</v>
      </c>
    </row>
    <row r="57" spans="1:13" x14ac:dyDescent="0.25">
      <c r="A57" s="1">
        <v>43634</v>
      </c>
      <c r="B57">
        <v>62.830001831054688</v>
      </c>
      <c r="C57">
        <v>60.25</v>
      </c>
      <c r="D57">
        <v>61.020000457763672</v>
      </c>
      <c r="E57">
        <v>62.139999389648438</v>
      </c>
      <c r="F57">
        <v>10000</v>
      </c>
      <c r="G57">
        <v>0</v>
      </c>
      <c r="H57">
        <v>1.9691512799173472</v>
      </c>
      <c r="L57">
        <f t="shared" si="0"/>
        <v>1.9691512799173472</v>
      </c>
      <c r="M57">
        <f t="shared" si="2"/>
        <v>3.8291543465776572</v>
      </c>
    </row>
    <row r="58" spans="1:13" x14ac:dyDescent="0.25">
      <c r="A58" s="1">
        <v>43635</v>
      </c>
      <c r="B58">
        <v>62.520000457763672</v>
      </c>
      <c r="C58">
        <v>61.389999389648438</v>
      </c>
      <c r="D58">
        <v>62.25</v>
      </c>
      <c r="E58">
        <v>61.819999694824219</v>
      </c>
      <c r="F58">
        <v>10000</v>
      </c>
      <c r="G58">
        <v>0</v>
      </c>
      <c r="H58">
        <v>-0.51496571929082746</v>
      </c>
      <c r="L58">
        <f t="shared" si="0"/>
        <v>0</v>
      </c>
      <c r="M58">
        <f t="shared" si="2"/>
        <v>0</v>
      </c>
    </row>
    <row r="59" spans="1:13" x14ac:dyDescent="0.25">
      <c r="A59" s="1">
        <v>43636</v>
      </c>
      <c r="B59">
        <v>64.80999755859375</v>
      </c>
      <c r="C59">
        <v>62.169998168945313</v>
      </c>
      <c r="D59">
        <v>62.209999084472656</v>
      </c>
      <c r="E59">
        <v>64.449996948242188</v>
      </c>
      <c r="F59">
        <v>10000</v>
      </c>
      <c r="G59">
        <v>0</v>
      </c>
      <c r="H59">
        <v>4.2542822167599637</v>
      </c>
      <c r="L59">
        <f t="shared" si="0"/>
        <v>4.2542822167599637</v>
      </c>
      <c r="M59">
        <f t="shared" si="2"/>
        <v>17.994169068884496</v>
      </c>
    </row>
    <row r="60" spans="1:13" x14ac:dyDescent="0.25">
      <c r="A60" s="1">
        <v>43637</v>
      </c>
      <c r="B60">
        <v>65.75</v>
      </c>
      <c r="C60">
        <v>63.990001678466797</v>
      </c>
      <c r="D60">
        <v>64.739997863769531</v>
      </c>
      <c r="E60">
        <v>65.199996948242188</v>
      </c>
      <c r="F60">
        <v>10000</v>
      </c>
      <c r="G60">
        <v>0</v>
      </c>
      <c r="H60">
        <v>1.1636928402064983</v>
      </c>
      <c r="L60">
        <f t="shared" si="0"/>
        <v>1.1636928402064983</v>
      </c>
      <c r="M60">
        <f t="shared" si="2"/>
        <v>1.3256392287867609</v>
      </c>
    </row>
    <row r="61" spans="1:13" x14ac:dyDescent="0.25">
      <c r="A61" s="1">
        <v>43640</v>
      </c>
      <c r="B61">
        <v>65.800003051757813</v>
      </c>
      <c r="C61">
        <v>64.099998474121094</v>
      </c>
      <c r="D61">
        <v>65.540000915527344</v>
      </c>
      <c r="E61">
        <v>64.860000610351563</v>
      </c>
      <c r="F61">
        <v>10000</v>
      </c>
      <c r="G61">
        <v>0</v>
      </c>
      <c r="H61">
        <v>-0.52146680031369685</v>
      </c>
      <c r="L61">
        <f t="shared" si="0"/>
        <v>0</v>
      </c>
      <c r="M61">
        <f t="shared" si="2"/>
        <v>0</v>
      </c>
    </row>
    <row r="62" spans="1:13" x14ac:dyDescent="0.25">
      <c r="A62" s="1">
        <v>43641</v>
      </c>
      <c r="B62">
        <v>65.959999084472656</v>
      </c>
      <c r="C62">
        <v>64.180000305175781</v>
      </c>
      <c r="D62">
        <v>64.720001220703125</v>
      </c>
      <c r="E62">
        <v>65.050003051757813</v>
      </c>
      <c r="F62">
        <v>10000</v>
      </c>
      <c r="G62">
        <v>0</v>
      </c>
      <c r="H62">
        <v>0.29294239842472258</v>
      </c>
      <c r="L62">
        <f t="shared" si="0"/>
        <v>0.29294239842472258</v>
      </c>
      <c r="M62">
        <f t="shared" si="2"/>
        <v>7.8744010072177642E-2</v>
      </c>
    </row>
    <row r="63" spans="1:13" x14ac:dyDescent="0.25">
      <c r="A63" s="1">
        <v>43642</v>
      </c>
      <c r="B63">
        <v>66.860000610351563</v>
      </c>
      <c r="C63">
        <v>65.610000610351563</v>
      </c>
      <c r="D63">
        <v>65.769996643066406</v>
      </c>
      <c r="E63">
        <v>66.489997863769531</v>
      </c>
      <c r="F63">
        <v>10000</v>
      </c>
      <c r="G63">
        <v>0</v>
      </c>
      <c r="H63">
        <v>2.2136737040057808</v>
      </c>
      <c r="L63">
        <f t="shared" si="0"/>
        <v>2.2136737040057808</v>
      </c>
      <c r="M63">
        <f t="shared" si="2"/>
        <v>4.845919531138188</v>
      </c>
    </row>
    <row r="64" spans="1:13" x14ac:dyDescent="0.25">
      <c r="A64" s="1">
        <v>43643</v>
      </c>
      <c r="B64">
        <v>66.790000915527344</v>
      </c>
      <c r="C64">
        <v>65.650001525878906</v>
      </c>
      <c r="D64">
        <v>66.089996337890625</v>
      </c>
      <c r="E64">
        <v>66.550003051757813</v>
      </c>
      <c r="F64">
        <v>10000</v>
      </c>
      <c r="G64">
        <v>0</v>
      </c>
      <c r="H64">
        <v>9.0246939263294301E-2</v>
      </c>
      <c r="L64">
        <f t="shared" si="0"/>
        <v>9.0246939263294301E-2</v>
      </c>
      <c r="M64">
        <f t="shared" si="2"/>
        <v>6.0712415496397042E-3</v>
      </c>
    </row>
    <row r="65" spans="1:13" x14ac:dyDescent="0.25">
      <c r="A65" s="1">
        <v>43644</v>
      </c>
      <c r="B65">
        <v>66.779998779296875</v>
      </c>
      <c r="C65">
        <v>66.05999755859375</v>
      </c>
      <c r="D65">
        <v>66.650001525878906</v>
      </c>
      <c r="E65">
        <v>66.550003051757813</v>
      </c>
      <c r="F65">
        <v>10000</v>
      </c>
      <c r="G65">
        <v>0</v>
      </c>
      <c r="H65">
        <v>0</v>
      </c>
      <c r="L65">
        <f t="shared" si="0"/>
        <v>0</v>
      </c>
      <c r="M65">
        <f t="shared" si="2"/>
        <v>0</v>
      </c>
    </row>
    <row r="66" spans="1:13" x14ac:dyDescent="0.25">
      <c r="A66" s="1">
        <v>43647</v>
      </c>
      <c r="B66">
        <v>66.5</v>
      </c>
      <c r="C66">
        <v>66.5</v>
      </c>
      <c r="D66">
        <v>66.5</v>
      </c>
      <c r="E66">
        <v>66.5</v>
      </c>
      <c r="F66">
        <v>10000</v>
      </c>
      <c r="G66">
        <v>0</v>
      </c>
      <c r="H66">
        <v>-7.5136062306302431E-2</v>
      </c>
      <c r="L66">
        <f t="shared" si="0"/>
        <v>0</v>
      </c>
      <c r="M66">
        <f t="shared" si="2"/>
        <v>0</v>
      </c>
    </row>
    <row r="67" spans="1:13" x14ac:dyDescent="0.25">
      <c r="A67" s="1">
        <v>43648</v>
      </c>
      <c r="B67">
        <v>65.5</v>
      </c>
      <c r="C67">
        <v>62.229999542236328</v>
      </c>
      <c r="D67">
        <v>65.19000244140625</v>
      </c>
      <c r="E67">
        <v>62.400001525878906</v>
      </c>
      <c r="F67">
        <v>10000</v>
      </c>
      <c r="G67">
        <v>0</v>
      </c>
      <c r="H67">
        <v>-6.1654112392798393</v>
      </c>
      <c r="L67">
        <f t="shared" ref="L67:L130" si="3">IF(H67&gt;R66/365,H67,0)</f>
        <v>0</v>
      </c>
      <c r="M67">
        <f t="shared" si="2"/>
        <v>0</v>
      </c>
    </row>
    <row r="68" spans="1:13" x14ac:dyDescent="0.25">
      <c r="A68" s="1">
        <v>43649</v>
      </c>
      <c r="B68">
        <v>64</v>
      </c>
      <c r="C68">
        <v>62.069999694824219</v>
      </c>
      <c r="D68">
        <v>62.75</v>
      </c>
      <c r="E68">
        <v>63.819999694824219</v>
      </c>
      <c r="F68">
        <v>10000</v>
      </c>
      <c r="G68">
        <v>0</v>
      </c>
      <c r="H68">
        <v>2.2756380356119044</v>
      </c>
      <c r="L68">
        <f t="shared" si="3"/>
        <v>2.2756380356119044</v>
      </c>
      <c r="M68">
        <f t="shared" si="2"/>
        <v>5.1225688448264775</v>
      </c>
    </row>
    <row r="69" spans="1:13" x14ac:dyDescent="0.25">
      <c r="A69" s="1">
        <v>43651</v>
      </c>
      <c r="B69">
        <v>64.519996643066406</v>
      </c>
      <c r="C69">
        <v>62.909999847412109</v>
      </c>
      <c r="D69">
        <v>63.880001068115234</v>
      </c>
      <c r="E69">
        <v>64.230003356933594</v>
      </c>
      <c r="F69">
        <v>10000</v>
      </c>
      <c r="G69">
        <v>0</v>
      </c>
      <c r="H69">
        <v>0.64243758080528846</v>
      </c>
      <c r="L69">
        <f t="shared" si="3"/>
        <v>0.64243758080528846</v>
      </c>
      <c r="M69">
        <f t="shared" ref="M69:M132" si="4">IF(H69&gt;$R$1/365,(H69-$R$1/365)^2,0)</f>
        <v>0.39703711707973838</v>
      </c>
    </row>
    <row r="70" spans="1:13" x14ac:dyDescent="0.25">
      <c r="A70" s="1">
        <v>43654</v>
      </c>
      <c r="B70">
        <v>65.129997253417969</v>
      </c>
      <c r="C70">
        <v>63.799999237060547</v>
      </c>
      <c r="D70">
        <v>64.370002746582031</v>
      </c>
      <c r="E70">
        <v>64.110000610351563</v>
      </c>
      <c r="F70">
        <v>10000</v>
      </c>
      <c r="G70">
        <v>0</v>
      </c>
      <c r="H70">
        <v>-0.18683285117573334</v>
      </c>
      <c r="L70">
        <f t="shared" si="3"/>
        <v>0</v>
      </c>
      <c r="M70">
        <f t="shared" si="4"/>
        <v>0</v>
      </c>
    </row>
    <row r="71" spans="1:13" x14ac:dyDescent="0.25">
      <c r="A71" s="1">
        <v>43655</v>
      </c>
      <c r="B71">
        <v>65.019996643066406</v>
      </c>
      <c r="C71">
        <v>63.740001678466797</v>
      </c>
      <c r="D71">
        <v>63.919998168945313</v>
      </c>
      <c r="E71">
        <v>64.160003662109375</v>
      </c>
      <c r="F71">
        <v>10000</v>
      </c>
      <c r="G71">
        <v>0</v>
      </c>
      <c r="H71">
        <v>7.7995712496892189E-2</v>
      </c>
      <c r="L71">
        <f t="shared" si="3"/>
        <v>7.7995712496892189E-2</v>
      </c>
      <c r="M71">
        <f t="shared" si="4"/>
        <v>4.3121477146999595E-3</v>
      </c>
    </row>
    <row r="72" spans="1:13" x14ac:dyDescent="0.25">
      <c r="A72" s="1">
        <v>43656</v>
      </c>
      <c r="B72">
        <v>67.129997253417969</v>
      </c>
      <c r="C72">
        <v>64.489997863769531</v>
      </c>
      <c r="D72">
        <v>64.489997863769531</v>
      </c>
      <c r="E72">
        <v>67.010002136230469</v>
      </c>
      <c r="F72">
        <v>10000</v>
      </c>
      <c r="G72">
        <v>0</v>
      </c>
      <c r="H72">
        <v>4.4420173183440825</v>
      </c>
      <c r="L72">
        <f t="shared" si="3"/>
        <v>4.4420173183440825</v>
      </c>
      <c r="M72">
        <f t="shared" si="4"/>
        <v>19.622140660816584</v>
      </c>
    </row>
    <row r="73" spans="1:13" x14ac:dyDescent="0.25">
      <c r="A73" s="1">
        <v>43657</v>
      </c>
      <c r="B73">
        <v>67.639999389648438</v>
      </c>
      <c r="C73">
        <v>66.44000244140625</v>
      </c>
      <c r="D73">
        <v>66.720001220703125</v>
      </c>
      <c r="E73">
        <v>66.519996643066406</v>
      </c>
      <c r="F73">
        <v>10000</v>
      </c>
      <c r="G73">
        <v>0</v>
      </c>
      <c r="H73">
        <v>-0.73124231837493614</v>
      </c>
      <c r="L73">
        <f t="shared" si="3"/>
        <v>0</v>
      </c>
      <c r="M73">
        <f t="shared" si="4"/>
        <v>0</v>
      </c>
    </row>
    <row r="74" spans="1:13" x14ac:dyDescent="0.25">
      <c r="A74" s="1">
        <v>43658</v>
      </c>
      <c r="B74">
        <v>67.269996643066406</v>
      </c>
      <c r="C74">
        <v>66.510002136230469</v>
      </c>
      <c r="D74">
        <v>66.779998779296875</v>
      </c>
      <c r="E74">
        <v>66.720001220703125</v>
      </c>
      <c r="F74">
        <v>10000</v>
      </c>
      <c r="G74">
        <v>0</v>
      </c>
      <c r="H74">
        <v>0.30066835196926878</v>
      </c>
      <c r="L74">
        <f t="shared" si="3"/>
        <v>0.30066835196926878</v>
      </c>
      <c r="M74">
        <f t="shared" si="4"/>
        <v>8.3139716189152738E-2</v>
      </c>
    </row>
    <row r="75" spans="1:13" x14ac:dyDescent="0.25">
      <c r="A75" s="1">
        <v>43661</v>
      </c>
      <c r="B75">
        <v>67.459999084472656</v>
      </c>
      <c r="C75">
        <v>66.069999694824219</v>
      </c>
      <c r="D75">
        <v>66.650001525878906</v>
      </c>
      <c r="E75">
        <v>66.480003356933594</v>
      </c>
      <c r="F75">
        <v>10000</v>
      </c>
      <c r="G75">
        <v>0</v>
      </c>
      <c r="H75">
        <v>-0.35970902185035181</v>
      </c>
      <c r="L75">
        <f t="shared" si="3"/>
        <v>0</v>
      </c>
      <c r="M75">
        <f t="shared" si="4"/>
        <v>0</v>
      </c>
    </row>
    <row r="76" spans="1:13" x14ac:dyDescent="0.25">
      <c r="A76" s="1">
        <v>43662</v>
      </c>
      <c r="B76">
        <v>67.080001831054688</v>
      </c>
      <c r="C76">
        <v>63.849998474121094</v>
      </c>
      <c r="D76">
        <v>66.129997253417969</v>
      </c>
      <c r="E76">
        <v>64.349998474121094</v>
      </c>
      <c r="F76">
        <v>10000</v>
      </c>
      <c r="G76">
        <v>0</v>
      </c>
      <c r="H76">
        <v>-3.2039783021315826</v>
      </c>
      <c r="L76">
        <f t="shared" si="3"/>
        <v>0</v>
      </c>
      <c r="M76">
        <f t="shared" si="4"/>
        <v>0</v>
      </c>
    </row>
    <row r="77" spans="1:13" x14ac:dyDescent="0.25">
      <c r="A77" s="1">
        <v>43663</v>
      </c>
      <c r="B77">
        <v>65.279998779296875</v>
      </c>
      <c r="C77">
        <v>63.229999542236328</v>
      </c>
      <c r="D77">
        <v>64.330001831054688</v>
      </c>
      <c r="E77">
        <v>63.659999847412109</v>
      </c>
      <c r="F77">
        <v>10000</v>
      </c>
      <c r="G77">
        <v>0</v>
      </c>
      <c r="H77">
        <v>-1.0722589635903002</v>
      </c>
      <c r="L77">
        <f t="shared" si="3"/>
        <v>0</v>
      </c>
      <c r="M77">
        <f t="shared" si="4"/>
        <v>0</v>
      </c>
    </row>
    <row r="78" spans="1:13" x14ac:dyDescent="0.25">
      <c r="A78" s="1">
        <v>43664</v>
      </c>
      <c r="B78">
        <v>64.459999084472656</v>
      </c>
      <c r="C78">
        <v>61.290000915527344</v>
      </c>
      <c r="D78">
        <v>63.630001068115234</v>
      </c>
      <c r="E78">
        <v>61.930000305175781</v>
      </c>
      <c r="F78">
        <v>10000</v>
      </c>
      <c r="G78">
        <v>0</v>
      </c>
      <c r="H78">
        <v>-2.7175613358199735</v>
      </c>
      <c r="L78">
        <f t="shared" si="3"/>
        <v>0</v>
      </c>
      <c r="M78">
        <f t="shared" si="4"/>
        <v>0</v>
      </c>
    </row>
    <row r="79" spans="1:13" x14ac:dyDescent="0.25">
      <c r="A79" s="1">
        <v>43665</v>
      </c>
      <c r="B79">
        <v>63.340000152587891</v>
      </c>
      <c r="C79">
        <v>61.840000152587891</v>
      </c>
      <c r="D79">
        <v>62.580001831054688</v>
      </c>
      <c r="E79">
        <v>62.470001220703125</v>
      </c>
      <c r="F79">
        <v>10000</v>
      </c>
      <c r="G79">
        <v>0</v>
      </c>
      <c r="H79">
        <v>0.87195367813071023</v>
      </c>
      <c r="L79">
        <f t="shared" si="3"/>
        <v>0.87195367813071023</v>
      </c>
      <c r="M79">
        <f t="shared" si="4"/>
        <v>0.73895498762451917</v>
      </c>
    </row>
    <row r="80" spans="1:13" x14ac:dyDescent="0.25">
      <c r="A80" s="1">
        <v>43668</v>
      </c>
      <c r="B80">
        <v>64.019996643066406</v>
      </c>
      <c r="C80">
        <v>62.770000457763672</v>
      </c>
      <c r="D80">
        <v>62.909999847412109</v>
      </c>
      <c r="E80">
        <v>63.259998321533203</v>
      </c>
      <c r="F80">
        <v>10000</v>
      </c>
      <c r="G80">
        <v>0</v>
      </c>
      <c r="H80">
        <v>1.2646023457548283</v>
      </c>
      <c r="L80">
        <f t="shared" si="3"/>
        <v>1.2646023457548283</v>
      </c>
      <c r="M80">
        <f t="shared" si="4"/>
        <v>1.5681891157386454</v>
      </c>
    </row>
    <row r="81" spans="1:13" x14ac:dyDescent="0.25">
      <c r="A81" s="1">
        <v>43669</v>
      </c>
      <c r="B81">
        <v>64.449996948242188</v>
      </c>
      <c r="C81">
        <v>62.659999847412109</v>
      </c>
      <c r="D81">
        <v>63.290000915527344</v>
      </c>
      <c r="E81">
        <v>63.830001831054688</v>
      </c>
      <c r="F81">
        <v>10000</v>
      </c>
      <c r="G81">
        <v>0</v>
      </c>
      <c r="H81">
        <v>0.90104888499098479</v>
      </c>
      <c r="L81">
        <f t="shared" si="3"/>
        <v>0.90104888499098479</v>
      </c>
      <c r="M81">
        <f t="shared" si="4"/>
        <v>0.78982344790277348</v>
      </c>
    </row>
    <row r="82" spans="1:13" x14ac:dyDescent="0.25">
      <c r="A82" s="1">
        <v>43670</v>
      </c>
      <c r="B82">
        <v>64.660003662109375</v>
      </c>
      <c r="C82">
        <v>62.590000152587891</v>
      </c>
      <c r="D82">
        <v>64.239997863769531</v>
      </c>
      <c r="E82">
        <v>63.180000305175781</v>
      </c>
      <c r="F82">
        <v>10000</v>
      </c>
      <c r="G82">
        <v>0</v>
      </c>
      <c r="H82">
        <v>-1.0183323002235345</v>
      </c>
      <c r="L82">
        <f t="shared" si="3"/>
        <v>0</v>
      </c>
      <c r="M82">
        <f t="shared" si="4"/>
        <v>0</v>
      </c>
    </row>
    <row r="83" spans="1:13" x14ac:dyDescent="0.25">
      <c r="A83" s="1">
        <v>43671</v>
      </c>
      <c r="B83">
        <v>64.230003356933594</v>
      </c>
      <c r="C83">
        <v>63.029998779296875</v>
      </c>
      <c r="D83">
        <v>63.150001525878906</v>
      </c>
      <c r="E83">
        <v>63.389999389648438</v>
      </c>
      <c r="F83">
        <v>10000</v>
      </c>
      <c r="G83">
        <v>0</v>
      </c>
      <c r="H83">
        <v>0.332382215033733</v>
      </c>
      <c r="L83">
        <f t="shared" si="3"/>
        <v>0.332382215033733</v>
      </c>
      <c r="M83">
        <f t="shared" si="4"/>
        <v>0.10243420951936413</v>
      </c>
    </row>
    <row r="84" spans="1:13" x14ac:dyDescent="0.25">
      <c r="A84" s="1">
        <v>43672</v>
      </c>
      <c r="B84">
        <v>63.959999084472656</v>
      </c>
      <c r="C84">
        <v>63.020000457763672</v>
      </c>
      <c r="D84">
        <v>63.240001678466797</v>
      </c>
      <c r="E84">
        <v>63.459999084472656</v>
      </c>
      <c r="F84">
        <v>10000</v>
      </c>
      <c r="G84">
        <v>0</v>
      </c>
      <c r="H84">
        <v>0.11042703186341374</v>
      </c>
      <c r="L84">
        <f t="shared" si="3"/>
        <v>0.11042703186341374</v>
      </c>
      <c r="M84">
        <f t="shared" si="4"/>
        <v>9.6232695450238596E-3</v>
      </c>
    </row>
    <row r="85" spans="1:13" x14ac:dyDescent="0.25">
      <c r="A85" s="1">
        <v>43675</v>
      </c>
      <c r="B85">
        <v>63.909999847412109</v>
      </c>
      <c r="C85">
        <v>62.909999847412109</v>
      </c>
      <c r="D85">
        <v>63.119998931884766</v>
      </c>
      <c r="E85">
        <v>63.709999084472656</v>
      </c>
      <c r="F85">
        <v>10000</v>
      </c>
      <c r="G85">
        <v>0</v>
      </c>
      <c r="H85">
        <v>0.39394894990025797</v>
      </c>
      <c r="L85">
        <f t="shared" si="3"/>
        <v>0.39394894990025797</v>
      </c>
      <c r="M85">
        <f t="shared" si="4"/>
        <v>0.1456339639027282</v>
      </c>
    </row>
    <row r="86" spans="1:13" x14ac:dyDescent="0.25">
      <c r="A86" s="1">
        <v>43676</v>
      </c>
      <c r="B86">
        <v>65.040000915527344</v>
      </c>
      <c r="C86">
        <v>63.849998474121094</v>
      </c>
      <c r="D86">
        <v>63.849998474121094</v>
      </c>
      <c r="E86">
        <v>64.720001220703125</v>
      </c>
      <c r="F86">
        <v>10000</v>
      </c>
      <c r="G86">
        <v>0</v>
      </c>
      <c r="H86">
        <v>1.5853118046530001</v>
      </c>
      <c r="L86">
        <f t="shared" si="3"/>
        <v>1.5853118046530001</v>
      </c>
      <c r="M86">
        <f t="shared" si="4"/>
        <v>2.4742756363562006</v>
      </c>
    </row>
    <row r="87" spans="1:13" x14ac:dyDescent="0.25">
      <c r="A87" s="1">
        <v>43677</v>
      </c>
      <c r="B87">
        <v>65.360000610351563</v>
      </c>
      <c r="C87">
        <v>64.540000915527344</v>
      </c>
      <c r="D87">
        <v>64.610000610351563</v>
      </c>
      <c r="E87">
        <v>65.169998168945313</v>
      </c>
      <c r="F87">
        <v>10000</v>
      </c>
      <c r="G87">
        <v>0</v>
      </c>
      <c r="H87">
        <v>0.69529811457766932</v>
      </c>
      <c r="L87">
        <f t="shared" si="3"/>
        <v>0.69529811457766932</v>
      </c>
      <c r="M87">
        <f t="shared" si="4"/>
        <v>0.46644712956226386</v>
      </c>
    </row>
    <row r="88" spans="1:13" x14ac:dyDescent="0.25">
      <c r="A88" s="1">
        <v>43678</v>
      </c>
      <c r="B88">
        <v>65.19000244140625</v>
      </c>
      <c r="C88">
        <v>65.19000244140625</v>
      </c>
      <c r="D88">
        <v>65.19000244140625</v>
      </c>
      <c r="E88">
        <v>65.19000244140625</v>
      </c>
      <c r="F88">
        <v>10000</v>
      </c>
      <c r="G88">
        <v>0</v>
      </c>
      <c r="H88">
        <v>3.0695524049395573E-2</v>
      </c>
      <c r="L88">
        <f t="shared" si="3"/>
        <v>3.0695524049395573E-2</v>
      </c>
      <c r="M88">
        <f t="shared" si="4"/>
        <v>3.3733775998273267E-4</v>
      </c>
    </row>
    <row r="89" spans="1:13" x14ac:dyDescent="0.25">
      <c r="A89" s="1">
        <v>43679</v>
      </c>
      <c r="B89">
        <v>62.930000305175781</v>
      </c>
      <c r="C89">
        <v>60.889999389648438</v>
      </c>
      <c r="D89">
        <v>61.099998474121094</v>
      </c>
      <c r="E89">
        <v>61.889999389648438</v>
      </c>
      <c r="F89">
        <v>10000</v>
      </c>
      <c r="G89">
        <v>0</v>
      </c>
      <c r="H89">
        <v>-5.0621305847072247</v>
      </c>
      <c r="L89">
        <f t="shared" si="3"/>
        <v>0</v>
      </c>
      <c r="M89">
        <f t="shared" si="4"/>
        <v>0</v>
      </c>
    </row>
    <row r="90" spans="1:13" x14ac:dyDescent="0.25">
      <c r="A90" s="1">
        <v>43682</v>
      </c>
      <c r="B90">
        <v>61.549999237060547</v>
      </c>
      <c r="C90">
        <v>59.669998168945313</v>
      </c>
      <c r="D90">
        <v>61.549999237060547</v>
      </c>
      <c r="E90">
        <v>59.810001373291016</v>
      </c>
      <c r="F90">
        <v>10000</v>
      </c>
      <c r="G90">
        <v>0</v>
      </c>
      <c r="H90">
        <v>-3.3607982499113009</v>
      </c>
      <c r="L90">
        <f t="shared" si="3"/>
        <v>0</v>
      </c>
      <c r="M90">
        <f t="shared" si="4"/>
        <v>0</v>
      </c>
    </row>
    <row r="91" spans="1:13" x14ac:dyDescent="0.25">
      <c r="A91" s="1">
        <v>43683</v>
      </c>
      <c r="B91">
        <v>60.540000915527344</v>
      </c>
      <c r="C91">
        <v>58.569999694824219</v>
      </c>
      <c r="D91">
        <v>60</v>
      </c>
      <c r="E91">
        <v>58.939998626708984</v>
      </c>
      <c r="F91">
        <v>10000</v>
      </c>
      <c r="G91">
        <v>0</v>
      </c>
      <c r="H91">
        <v>-1.4546108119143808</v>
      </c>
      <c r="L91">
        <f t="shared" si="3"/>
        <v>0</v>
      </c>
      <c r="M91">
        <f t="shared" si="4"/>
        <v>0</v>
      </c>
    </row>
    <row r="92" spans="1:13" x14ac:dyDescent="0.25">
      <c r="A92" s="1">
        <v>43684</v>
      </c>
      <c r="B92">
        <v>59.189998626708984</v>
      </c>
      <c r="C92">
        <v>55.880001068115234</v>
      </c>
      <c r="D92">
        <v>58.560001373291016</v>
      </c>
      <c r="E92">
        <v>56.229999542236328</v>
      </c>
      <c r="F92">
        <v>10000</v>
      </c>
      <c r="G92">
        <v>0</v>
      </c>
      <c r="H92">
        <v>-4.5978947194013076</v>
      </c>
      <c r="L92">
        <f t="shared" si="3"/>
        <v>0</v>
      </c>
      <c r="M92">
        <f t="shared" si="4"/>
        <v>0</v>
      </c>
    </row>
    <row r="93" spans="1:13" x14ac:dyDescent="0.25">
      <c r="A93" s="1">
        <v>43685</v>
      </c>
      <c r="B93">
        <v>58.009998321533203</v>
      </c>
      <c r="C93">
        <v>56.770000457763672</v>
      </c>
      <c r="D93">
        <v>57.369998931884766</v>
      </c>
      <c r="E93">
        <v>57.380001068115234</v>
      </c>
      <c r="F93">
        <v>10000</v>
      </c>
      <c r="G93">
        <v>0</v>
      </c>
      <c r="H93">
        <v>2.0451743468628436</v>
      </c>
      <c r="L93">
        <f t="shared" si="3"/>
        <v>2.0451743468628436</v>
      </c>
      <c r="M93">
        <f t="shared" si="4"/>
        <v>4.1324611510666509</v>
      </c>
    </row>
    <row r="94" spans="1:13" x14ac:dyDescent="0.25">
      <c r="A94" s="1">
        <v>43686</v>
      </c>
      <c r="B94">
        <v>59.099998474121094</v>
      </c>
      <c r="C94">
        <v>57.119998931884766</v>
      </c>
      <c r="D94">
        <v>57.650001525878906</v>
      </c>
      <c r="E94">
        <v>58.529998779296875</v>
      </c>
      <c r="F94">
        <v>10000</v>
      </c>
      <c r="G94">
        <v>0</v>
      </c>
      <c r="H94">
        <v>2.0041786158499608</v>
      </c>
      <c r="L94">
        <f t="shared" si="3"/>
        <v>2.0041786158499608</v>
      </c>
      <c r="M94">
        <f t="shared" si="4"/>
        <v>3.9674658198724706</v>
      </c>
    </row>
    <row r="95" spans="1:13" x14ac:dyDescent="0.25">
      <c r="A95" s="1">
        <v>43689</v>
      </c>
      <c r="B95">
        <v>58.869998931884766</v>
      </c>
      <c r="C95">
        <v>57.880001068115234</v>
      </c>
      <c r="D95">
        <v>58.360000610351563</v>
      </c>
      <c r="E95">
        <v>58.569999694824219</v>
      </c>
      <c r="F95">
        <v>10000</v>
      </c>
      <c r="G95">
        <v>0</v>
      </c>
      <c r="H95">
        <v>6.8342587325487258E-2</v>
      </c>
      <c r="L95">
        <f t="shared" si="3"/>
        <v>6.8342587325487258E-2</v>
      </c>
      <c r="M95">
        <f t="shared" si="4"/>
        <v>3.1375480536443429E-3</v>
      </c>
    </row>
    <row r="96" spans="1:13" x14ac:dyDescent="0.25">
      <c r="A96" s="1">
        <v>43690</v>
      </c>
      <c r="B96">
        <v>61.5</v>
      </c>
      <c r="C96">
        <v>57.979999542236328</v>
      </c>
      <c r="D96">
        <v>58.400001525878906</v>
      </c>
      <c r="E96">
        <v>61.299999237060547</v>
      </c>
      <c r="F96">
        <v>10000</v>
      </c>
      <c r="G96">
        <v>0</v>
      </c>
      <c r="H96">
        <v>4.6610885375804045</v>
      </c>
      <c r="L96">
        <f t="shared" si="3"/>
        <v>4.6610885375804045</v>
      </c>
      <c r="M96">
        <f t="shared" si="4"/>
        <v>21.610967403420506</v>
      </c>
    </row>
    <row r="97" spans="1:13" x14ac:dyDescent="0.25">
      <c r="A97" s="1">
        <v>43691</v>
      </c>
      <c r="B97">
        <v>61.080001831054688</v>
      </c>
      <c r="C97">
        <v>58.229999542236328</v>
      </c>
      <c r="D97">
        <v>60.979999542236328</v>
      </c>
      <c r="E97">
        <v>59.479999542236328</v>
      </c>
      <c r="F97">
        <v>10000</v>
      </c>
      <c r="G97">
        <v>0</v>
      </c>
      <c r="H97">
        <v>-2.9690044330765497</v>
      </c>
      <c r="L97">
        <f t="shared" si="3"/>
        <v>0</v>
      </c>
      <c r="M97">
        <f t="shared" si="4"/>
        <v>0</v>
      </c>
    </row>
    <row r="98" spans="1:13" x14ac:dyDescent="0.25">
      <c r="A98" s="1">
        <v>43692</v>
      </c>
      <c r="B98">
        <v>59.419998168945313</v>
      </c>
      <c r="C98">
        <v>57.689998626708984</v>
      </c>
      <c r="D98">
        <v>59.049999237060547</v>
      </c>
      <c r="E98">
        <v>58.229999542236328</v>
      </c>
      <c r="F98">
        <v>10000</v>
      </c>
      <c r="G98">
        <v>0</v>
      </c>
      <c r="H98">
        <v>-2.1015467545731581</v>
      </c>
      <c r="L98">
        <f t="shared" si="3"/>
        <v>0</v>
      </c>
      <c r="M98">
        <f t="shared" si="4"/>
        <v>0</v>
      </c>
    </row>
    <row r="99" spans="1:13" x14ac:dyDescent="0.25">
      <c r="A99" s="1">
        <v>43693</v>
      </c>
      <c r="B99">
        <v>59.5</v>
      </c>
      <c r="C99">
        <v>58.290000915527344</v>
      </c>
      <c r="D99">
        <v>58.419998168945313</v>
      </c>
      <c r="E99">
        <v>58.639999389648438</v>
      </c>
      <c r="F99">
        <v>10000</v>
      </c>
      <c r="G99">
        <v>0</v>
      </c>
      <c r="H99">
        <v>0.70410415702428786</v>
      </c>
      <c r="L99">
        <f t="shared" si="3"/>
        <v>0.70410415702428786</v>
      </c>
      <c r="M99">
        <f t="shared" si="4"/>
        <v>0.47855319007268082</v>
      </c>
    </row>
    <row r="100" spans="1:13" x14ac:dyDescent="0.25">
      <c r="A100" s="1">
        <v>43696</v>
      </c>
      <c r="B100">
        <v>59.919998168945313</v>
      </c>
      <c r="C100">
        <v>58.590000152587891</v>
      </c>
      <c r="D100">
        <v>58.630001068115234</v>
      </c>
      <c r="E100">
        <v>59.740001678466797</v>
      </c>
      <c r="F100">
        <v>10000</v>
      </c>
      <c r="G100">
        <v>0</v>
      </c>
      <c r="H100">
        <v>1.8758565829940066</v>
      </c>
      <c r="L100">
        <f t="shared" si="3"/>
        <v>1.8758565829940066</v>
      </c>
      <c r="M100">
        <f t="shared" si="4"/>
        <v>3.4727359205238919</v>
      </c>
    </row>
    <row r="101" spans="1:13" x14ac:dyDescent="0.25">
      <c r="A101" s="1">
        <v>43697</v>
      </c>
      <c r="B101">
        <v>60.319999694824219</v>
      </c>
      <c r="C101">
        <v>58.959999084472656</v>
      </c>
      <c r="D101">
        <v>59.740001678466797</v>
      </c>
      <c r="E101">
        <v>60.029998779296875</v>
      </c>
      <c r="F101">
        <v>10000</v>
      </c>
      <c r="G101">
        <v>0</v>
      </c>
      <c r="H101">
        <v>0.48543202658564155</v>
      </c>
      <c r="L101">
        <f t="shared" si="3"/>
        <v>0.48543202658564155</v>
      </c>
      <c r="M101">
        <f t="shared" si="4"/>
        <v>0.22382669411390332</v>
      </c>
    </row>
    <row r="102" spans="1:13" x14ac:dyDescent="0.25">
      <c r="A102" s="1">
        <v>43698</v>
      </c>
      <c r="B102">
        <v>61.409999847412109</v>
      </c>
      <c r="C102">
        <v>60.049999237060547</v>
      </c>
      <c r="D102">
        <v>60.060001373291016</v>
      </c>
      <c r="E102">
        <v>60.299999237060547</v>
      </c>
      <c r="F102">
        <v>10000</v>
      </c>
      <c r="G102">
        <v>0</v>
      </c>
      <c r="H102">
        <v>0.44977588414809588</v>
      </c>
      <c r="L102">
        <f t="shared" si="3"/>
        <v>0.44977588414809588</v>
      </c>
      <c r="M102">
        <f t="shared" si="4"/>
        <v>0.19135998019331624</v>
      </c>
    </row>
    <row r="103" spans="1:13" x14ac:dyDescent="0.25">
      <c r="A103" s="1">
        <v>43699</v>
      </c>
      <c r="B103">
        <v>60.889999389648438</v>
      </c>
      <c r="C103">
        <v>59.470001220703125</v>
      </c>
      <c r="D103">
        <v>60.419998168945313</v>
      </c>
      <c r="E103">
        <v>59.919998168945313</v>
      </c>
      <c r="F103">
        <v>10000</v>
      </c>
      <c r="G103">
        <v>0</v>
      </c>
      <c r="H103">
        <v>-0.6301842005359215</v>
      </c>
      <c r="L103">
        <f t="shared" si="3"/>
        <v>0</v>
      </c>
      <c r="M103">
        <f t="shared" si="4"/>
        <v>0</v>
      </c>
    </row>
    <row r="104" spans="1:13" x14ac:dyDescent="0.25">
      <c r="A104" s="1">
        <v>43700</v>
      </c>
      <c r="B104">
        <v>60.279998779296875</v>
      </c>
      <c r="C104">
        <v>58.319999694824219</v>
      </c>
      <c r="D104">
        <v>60.040000915527344</v>
      </c>
      <c r="E104">
        <v>59.340000152587891</v>
      </c>
      <c r="F104">
        <v>10000</v>
      </c>
      <c r="G104">
        <v>0</v>
      </c>
      <c r="H104">
        <v>-0.96795399546260041</v>
      </c>
      <c r="L104">
        <f t="shared" si="3"/>
        <v>0</v>
      </c>
      <c r="M104">
        <f t="shared" si="4"/>
        <v>0</v>
      </c>
    </row>
    <row r="105" spans="1:13" x14ac:dyDescent="0.25">
      <c r="A105" s="1">
        <v>43703</v>
      </c>
      <c r="B105">
        <v>60.169998168945313</v>
      </c>
      <c r="C105">
        <v>58.270000457763672</v>
      </c>
      <c r="D105">
        <v>58.400001525878906</v>
      </c>
      <c r="E105">
        <v>58.700000762939453</v>
      </c>
      <c r="F105">
        <v>10000</v>
      </c>
      <c r="G105">
        <v>0</v>
      </c>
      <c r="H105">
        <v>-1.0785294708505755</v>
      </c>
      <c r="L105">
        <f t="shared" si="3"/>
        <v>0</v>
      </c>
      <c r="M105">
        <f t="shared" si="4"/>
        <v>0</v>
      </c>
    </row>
    <row r="106" spans="1:13" x14ac:dyDescent="0.25">
      <c r="A106" s="1">
        <v>43704</v>
      </c>
      <c r="B106">
        <v>60.139999389648438</v>
      </c>
      <c r="C106">
        <v>58.509998321533203</v>
      </c>
      <c r="D106">
        <v>58.709999084472656</v>
      </c>
      <c r="E106">
        <v>59.509998321533203</v>
      </c>
      <c r="F106">
        <v>10000</v>
      </c>
      <c r="G106">
        <v>0</v>
      </c>
      <c r="H106">
        <v>1.3798936082896063</v>
      </c>
      <c r="L106">
        <f t="shared" si="3"/>
        <v>1.3798936082896063</v>
      </c>
      <c r="M106">
        <f t="shared" si="4"/>
        <v>1.8702335947942583</v>
      </c>
    </row>
    <row r="107" spans="1:13" x14ac:dyDescent="0.25">
      <c r="A107" s="1">
        <v>43705</v>
      </c>
      <c r="B107">
        <v>61.049999237060547</v>
      </c>
      <c r="C107">
        <v>59.819999694824219</v>
      </c>
      <c r="D107">
        <v>60.139999389648438</v>
      </c>
      <c r="E107">
        <v>60.490001678466797</v>
      </c>
      <c r="F107">
        <v>10000</v>
      </c>
      <c r="G107">
        <v>0</v>
      </c>
      <c r="H107">
        <v>1.6467877408408382</v>
      </c>
      <c r="L107">
        <f t="shared" si="3"/>
        <v>1.6467877408408382</v>
      </c>
      <c r="M107">
        <f t="shared" si="4"/>
        <v>2.6714561367658285</v>
      </c>
    </row>
    <row r="108" spans="1:13" x14ac:dyDescent="0.25">
      <c r="A108" s="1">
        <v>43706</v>
      </c>
      <c r="B108">
        <v>61.180000305175781</v>
      </c>
      <c r="C108">
        <v>60.009998321533203</v>
      </c>
      <c r="D108">
        <v>60.490001678466797</v>
      </c>
      <c r="E108">
        <v>61.080001831054688</v>
      </c>
      <c r="F108">
        <v>10000</v>
      </c>
      <c r="G108">
        <v>0</v>
      </c>
      <c r="H108">
        <v>0.97536805458202647</v>
      </c>
      <c r="L108">
        <f t="shared" si="3"/>
        <v>0.97536805458202647</v>
      </c>
      <c r="M108">
        <f t="shared" si="4"/>
        <v>0.92744466918903534</v>
      </c>
    </row>
    <row r="109" spans="1:13" x14ac:dyDescent="0.25">
      <c r="A109" s="1">
        <v>43707</v>
      </c>
      <c r="B109">
        <v>61.139999389648438</v>
      </c>
      <c r="C109">
        <v>60.299999237060547</v>
      </c>
      <c r="D109">
        <v>61.029998779296875</v>
      </c>
      <c r="E109">
        <v>60.430000305175781</v>
      </c>
      <c r="F109">
        <v>10000</v>
      </c>
      <c r="G109">
        <v>0</v>
      </c>
      <c r="H109">
        <v>-1.0641805933090609</v>
      </c>
      <c r="L109">
        <f t="shared" si="3"/>
        <v>0</v>
      </c>
      <c r="M109">
        <f t="shared" si="4"/>
        <v>0</v>
      </c>
    </row>
    <row r="110" spans="1:13" x14ac:dyDescent="0.25">
      <c r="A110" s="1">
        <v>43711</v>
      </c>
      <c r="B110">
        <v>59.25</v>
      </c>
      <c r="C110">
        <v>57.220001220703125</v>
      </c>
      <c r="D110">
        <v>59.069999694824219</v>
      </c>
      <c r="E110">
        <v>58.259998321533203</v>
      </c>
      <c r="F110">
        <v>10000</v>
      </c>
      <c r="G110">
        <v>0</v>
      </c>
      <c r="H110">
        <v>-3.5909349208736008</v>
      </c>
      <c r="L110">
        <f t="shared" si="3"/>
        <v>0</v>
      </c>
      <c r="M110">
        <f t="shared" si="4"/>
        <v>0</v>
      </c>
    </row>
    <row r="111" spans="1:13" x14ac:dyDescent="0.25">
      <c r="A111" s="1">
        <v>43712</v>
      </c>
      <c r="B111">
        <v>60.959999084472656</v>
      </c>
      <c r="C111">
        <v>58.090000152587891</v>
      </c>
      <c r="D111">
        <v>58.240001678466797</v>
      </c>
      <c r="E111">
        <v>60.700000762939453</v>
      </c>
      <c r="F111">
        <v>10000</v>
      </c>
      <c r="G111">
        <v>0</v>
      </c>
      <c r="H111">
        <v>4.1881265219748665</v>
      </c>
      <c r="L111">
        <f t="shared" si="3"/>
        <v>4.1881265219748665</v>
      </c>
      <c r="M111">
        <f t="shared" si="4"/>
        <v>17.437286889423486</v>
      </c>
    </row>
    <row r="112" spans="1:13" x14ac:dyDescent="0.25">
      <c r="A112" s="1">
        <v>43713</v>
      </c>
      <c r="B112">
        <v>62.389999389648438</v>
      </c>
      <c r="C112">
        <v>60.25</v>
      </c>
      <c r="D112">
        <v>60.509998321533203</v>
      </c>
      <c r="E112">
        <v>60.950000762939453</v>
      </c>
      <c r="F112">
        <v>10000</v>
      </c>
      <c r="G112">
        <v>0</v>
      </c>
      <c r="H112">
        <v>0.41186160932082938</v>
      </c>
      <c r="L112">
        <f t="shared" si="3"/>
        <v>0.41186160932082938</v>
      </c>
      <c r="M112">
        <f t="shared" si="4"/>
        <v>0.15962649199444576</v>
      </c>
    </row>
    <row r="113" spans="1:13" x14ac:dyDescent="0.25">
      <c r="A113" s="1">
        <v>43714</v>
      </c>
      <c r="B113">
        <v>61.880001068115234</v>
      </c>
      <c r="C113">
        <v>59.409999847412109</v>
      </c>
      <c r="D113">
        <v>60.810001373291016</v>
      </c>
      <c r="E113">
        <v>61.540000915527344</v>
      </c>
      <c r="F113">
        <v>10000</v>
      </c>
      <c r="G113">
        <v>0</v>
      </c>
      <c r="H113">
        <v>0.96800680098865222</v>
      </c>
      <c r="L113">
        <f t="shared" si="3"/>
        <v>0.96800680098865222</v>
      </c>
      <c r="M113">
        <f t="shared" si="4"/>
        <v>0.91332050441276891</v>
      </c>
    </row>
    <row r="114" spans="1:13" x14ac:dyDescent="0.25">
      <c r="A114" s="1">
        <v>43717</v>
      </c>
      <c r="B114">
        <v>62.990001678466797</v>
      </c>
      <c r="C114">
        <v>61.540000915527344</v>
      </c>
      <c r="D114">
        <v>61.540000915527344</v>
      </c>
      <c r="E114">
        <v>62.590000152587891</v>
      </c>
      <c r="F114">
        <v>10000</v>
      </c>
      <c r="G114">
        <v>0</v>
      </c>
      <c r="H114">
        <v>1.7062060796876333</v>
      </c>
      <c r="L114">
        <f t="shared" si="3"/>
        <v>1.7062060796876333</v>
      </c>
      <c r="M114">
        <f t="shared" si="4"/>
        <v>2.8692203500202096</v>
      </c>
    </row>
    <row r="115" spans="1:13" x14ac:dyDescent="0.25">
      <c r="A115" s="1">
        <v>43718</v>
      </c>
      <c r="B115">
        <v>63.770000457763672</v>
      </c>
      <c r="C115">
        <v>62.169998168945313</v>
      </c>
      <c r="D115">
        <v>62.740001678466797</v>
      </c>
      <c r="E115">
        <v>62.380001068115234</v>
      </c>
      <c r="F115">
        <v>10000</v>
      </c>
      <c r="G115">
        <v>0</v>
      </c>
      <c r="H115">
        <v>-0.3355153921723919</v>
      </c>
      <c r="L115">
        <f t="shared" si="3"/>
        <v>0</v>
      </c>
      <c r="M115">
        <f t="shared" si="4"/>
        <v>0</v>
      </c>
    </row>
    <row r="116" spans="1:13" x14ac:dyDescent="0.25">
      <c r="A116" s="1">
        <v>43719</v>
      </c>
      <c r="B116">
        <v>63.25</v>
      </c>
      <c r="C116">
        <v>60.520000457763672</v>
      </c>
      <c r="D116">
        <v>62.680000305175781</v>
      </c>
      <c r="E116">
        <v>60.810001373291016</v>
      </c>
      <c r="F116">
        <v>10000</v>
      </c>
      <c r="G116">
        <v>0</v>
      </c>
      <c r="H116">
        <v>-2.5168317857350964</v>
      </c>
      <c r="L116">
        <f t="shared" si="3"/>
        <v>0</v>
      </c>
      <c r="M116">
        <f t="shared" si="4"/>
        <v>0</v>
      </c>
    </row>
    <row r="117" spans="1:13" x14ac:dyDescent="0.25">
      <c r="A117" s="1">
        <v>43720</v>
      </c>
      <c r="B117">
        <v>61.389999389648438</v>
      </c>
      <c r="C117">
        <v>58.909999847412109</v>
      </c>
      <c r="D117">
        <v>61.029998779296875</v>
      </c>
      <c r="E117">
        <v>60.380001068115234</v>
      </c>
      <c r="F117">
        <v>10000</v>
      </c>
      <c r="G117">
        <v>0</v>
      </c>
      <c r="H117">
        <v>-0.70712102526714338</v>
      </c>
      <c r="L117">
        <f t="shared" si="3"/>
        <v>0</v>
      </c>
      <c r="M117">
        <f t="shared" si="4"/>
        <v>0</v>
      </c>
    </row>
    <row r="118" spans="1:13" x14ac:dyDescent="0.25">
      <c r="A118" s="1">
        <v>43721</v>
      </c>
      <c r="B118">
        <v>60.799999237060547</v>
      </c>
      <c r="C118">
        <v>59.599998474121094</v>
      </c>
      <c r="D118">
        <v>60.409999847412109</v>
      </c>
      <c r="E118">
        <v>60.220001220703125</v>
      </c>
      <c r="F118">
        <v>10000</v>
      </c>
      <c r="G118">
        <v>0</v>
      </c>
      <c r="H118">
        <v>-0.26498814935695947</v>
      </c>
      <c r="L118">
        <f t="shared" si="3"/>
        <v>0</v>
      </c>
      <c r="M118">
        <f t="shared" si="4"/>
        <v>0</v>
      </c>
    </row>
    <row r="119" spans="1:13" x14ac:dyDescent="0.25">
      <c r="A119" s="1">
        <v>43724</v>
      </c>
      <c r="B119">
        <v>71</v>
      </c>
      <c r="C119">
        <v>64.779998779296875</v>
      </c>
      <c r="D119">
        <v>67</v>
      </c>
      <c r="E119">
        <v>69.019996643066406</v>
      </c>
      <c r="F119">
        <v>10000</v>
      </c>
      <c r="G119">
        <v>0</v>
      </c>
      <c r="H119">
        <v>14.613077455963118</v>
      </c>
      <c r="L119">
        <f t="shared" si="3"/>
        <v>14.613077455963118</v>
      </c>
      <c r="M119">
        <f t="shared" si="4"/>
        <v>213.18186227465804</v>
      </c>
    </row>
    <row r="120" spans="1:13" x14ac:dyDescent="0.25">
      <c r="A120" s="1">
        <v>43725</v>
      </c>
      <c r="B120">
        <v>69.25</v>
      </c>
      <c r="C120">
        <v>63.560001373291016</v>
      </c>
      <c r="D120">
        <v>68.169998168945313</v>
      </c>
      <c r="E120">
        <v>64.550003051757813</v>
      </c>
      <c r="F120">
        <v>10000</v>
      </c>
      <c r="G120">
        <v>0</v>
      </c>
      <c r="H120">
        <v>-6.4763746866360332</v>
      </c>
      <c r="L120">
        <f t="shared" si="3"/>
        <v>0</v>
      </c>
      <c r="M120">
        <f t="shared" si="4"/>
        <v>0</v>
      </c>
    </row>
    <row r="121" spans="1:13" x14ac:dyDescent="0.25">
      <c r="A121" s="1">
        <v>43726</v>
      </c>
      <c r="B121">
        <v>64.989997863769531</v>
      </c>
      <c r="C121">
        <v>63.069999694824219</v>
      </c>
      <c r="D121">
        <v>64.25</v>
      </c>
      <c r="E121">
        <v>63.599998474121094</v>
      </c>
      <c r="F121">
        <v>10000</v>
      </c>
      <c r="G121">
        <v>0</v>
      </c>
      <c r="H121">
        <v>-1.4717343651788561</v>
      </c>
      <c r="L121">
        <f t="shared" si="3"/>
        <v>0</v>
      </c>
      <c r="M121">
        <f t="shared" si="4"/>
        <v>0</v>
      </c>
    </row>
    <row r="122" spans="1:13" x14ac:dyDescent="0.25">
      <c r="A122" s="1">
        <v>43727</v>
      </c>
      <c r="B122">
        <v>65.569999694824219</v>
      </c>
      <c r="C122">
        <v>63.470001220703125</v>
      </c>
      <c r="D122">
        <v>63.650001525878906</v>
      </c>
      <c r="E122">
        <v>64.400001525878906</v>
      </c>
      <c r="F122">
        <v>10000</v>
      </c>
      <c r="G122">
        <v>0</v>
      </c>
      <c r="H122">
        <v>1.2578664637599601</v>
      </c>
      <c r="L122">
        <f t="shared" si="3"/>
        <v>1.2578664637599601</v>
      </c>
      <c r="M122">
        <f t="shared" si="4"/>
        <v>1.5513641537429874</v>
      </c>
    </row>
    <row r="123" spans="1:13" x14ac:dyDescent="0.25">
      <c r="A123" s="1">
        <v>43728</v>
      </c>
      <c r="B123">
        <v>65.269996643066406</v>
      </c>
      <c r="C123">
        <v>64.050003051757813</v>
      </c>
      <c r="D123">
        <v>64.980003356933594</v>
      </c>
      <c r="E123">
        <v>64.279998779296875</v>
      </c>
      <c r="F123">
        <v>10000</v>
      </c>
      <c r="G123">
        <v>0</v>
      </c>
      <c r="H123">
        <v>-0.18633966419054904</v>
      </c>
      <c r="L123">
        <f t="shared" si="3"/>
        <v>0</v>
      </c>
      <c r="M123">
        <f t="shared" si="4"/>
        <v>0</v>
      </c>
    </row>
    <row r="124" spans="1:13" x14ac:dyDescent="0.25">
      <c r="A124" s="1">
        <v>43731</v>
      </c>
      <c r="B124">
        <v>65.319999694824219</v>
      </c>
      <c r="C124">
        <v>63.540000915527344</v>
      </c>
      <c r="D124">
        <v>65.319999694824219</v>
      </c>
      <c r="E124">
        <v>64.769996643066406</v>
      </c>
      <c r="F124">
        <v>10000</v>
      </c>
      <c r="G124">
        <v>0</v>
      </c>
      <c r="H124">
        <v>0.76228667248723347</v>
      </c>
      <c r="L124">
        <f t="shared" si="3"/>
        <v>0.76228667248723347</v>
      </c>
      <c r="M124">
        <f t="shared" si="4"/>
        <v>0.56243685981787706</v>
      </c>
    </row>
    <row r="125" spans="1:13" x14ac:dyDescent="0.25">
      <c r="A125" s="1">
        <v>43732</v>
      </c>
      <c r="B125">
        <v>64.529998779296875</v>
      </c>
      <c r="C125">
        <v>62.349998474121094</v>
      </c>
      <c r="D125">
        <v>64.480003356933594</v>
      </c>
      <c r="E125">
        <v>63.099998474121094</v>
      </c>
      <c r="F125">
        <v>10000</v>
      </c>
      <c r="G125">
        <v>0</v>
      </c>
      <c r="H125">
        <v>-2.5783514829378684</v>
      </c>
      <c r="L125">
        <f t="shared" si="3"/>
        <v>0</v>
      </c>
      <c r="M125">
        <f t="shared" si="4"/>
        <v>0</v>
      </c>
    </row>
    <row r="126" spans="1:13" x14ac:dyDescent="0.25">
      <c r="A126" s="1">
        <v>43733</v>
      </c>
      <c r="B126">
        <v>62.810001373291016</v>
      </c>
      <c r="C126">
        <v>61.220001220703125</v>
      </c>
      <c r="D126">
        <v>62.430000305175781</v>
      </c>
      <c r="E126">
        <v>62.389999389648438</v>
      </c>
      <c r="F126">
        <v>10000</v>
      </c>
      <c r="G126">
        <v>0</v>
      </c>
      <c r="H126">
        <v>-1.1251966745511766</v>
      </c>
      <c r="L126">
        <f t="shared" si="3"/>
        <v>0</v>
      </c>
      <c r="M126">
        <f t="shared" si="4"/>
        <v>0</v>
      </c>
    </row>
    <row r="127" spans="1:13" x14ac:dyDescent="0.25">
      <c r="A127" s="1">
        <v>43734</v>
      </c>
      <c r="B127">
        <v>62.919998168945313</v>
      </c>
      <c r="C127">
        <v>61.459999084472656</v>
      </c>
      <c r="D127">
        <v>62.580001831054688</v>
      </c>
      <c r="E127">
        <v>62.740001678466797</v>
      </c>
      <c r="F127">
        <v>10000</v>
      </c>
      <c r="G127">
        <v>0</v>
      </c>
      <c r="H127">
        <v>0.56099101176851907</v>
      </c>
      <c r="L127">
        <f t="shared" si="3"/>
        <v>0.56099101176851907</v>
      </c>
      <c r="M127">
        <f t="shared" si="4"/>
        <v>0.30103025869914374</v>
      </c>
    </row>
    <row r="128" spans="1:13" x14ac:dyDescent="0.25">
      <c r="A128" s="1">
        <v>43735</v>
      </c>
      <c r="B128">
        <v>62.720001220703125</v>
      </c>
      <c r="C128">
        <v>60.770000457763672</v>
      </c>
      <c r="D128">
        <v>62.529998779296875</v>
      </c>
      <c r="E128">
        <v>61.909999847412109</v>
      </c>
      <c r="F128">
        <v>10000</v>
      </c>
      <c r="G128">
        <v>0</v>
      </c>
      <c r="H128">
        <v>-1.322922870337695</v>
      </c>
      <c r="L128">
        <f t="shared" si="3"/>
        <v>0</v>
      </c>
      <c r="M128">
        <f t="shared" si="4"/>
        <v>0</v>
      </c>
    </row>
    <row r="129" spans="1:13" x14ac:dyDescent="0.25">
      <c r="A129" s="1">
        <v>43738</v>
      </c>
      <c r="B129">
        <v>62.080001831054688</v>
      </c>
      <c r="C129">
        <v>60.770000457763672</v>
      </c>
      <c r="D129">
        <v>61.880001068115234</v>
      </c>
      <c r="E129">
        <v>60.779998779296875</v>
      </c>
      <c r="F129">
        <v>10000</v>
      </c>
      <c r="G129">
        <v>0</v>
      </c>
      <c r="H129">
        <v>-1.8252319026010655</v>
      </c>
      <c r="L129">
        <f t="shared" si="3"/>
        <v>0</v>
      </c>
      <c r="M129">
        <f t="shared" si="4"/>
        <v>0</v>
      </c>
    </row>
    <row r="130" spans="1:13" x14ac:dyDescent="0.25">
      <c r="A130" s="1">
        <v>43739</v>
      </c>
      <c r="B130">
        <v>60.75</v>
      </c>
      <c r="C130">
        <v>60.75</v>
      </c>
      <c r="D130">
        <v>60.75</v>
      </c>
      <c r="E130">
        <v>60.75</v>
      </c>
      <c r="F130">
        <v>10000</v>
      </c>
      <c r="G130">
        <v>0</v>
      </c>
      <c r="H130">
        <v>-4.9356334154937453E-2</v>
      </c>
      <c r="L130">
        <f t="shared" si="3"/>
        <v>0</v>
      </c>
      <c r="M130">
        <f t="shared" si="4"/>
        <v>0</v>
      </c>
    </row>
    <row r="131" spans="1:13" x14ac:dyDescent="0.25">
      <c r="A131" s="1">
        <v>43740</v>
      </c>
      <c r="B131">
        <v>59.490001678466797</v>
      </c>
      <c r="C131">
        <v>57.229999542236328</v>
      </c>
      <c r="D131">
        <v>59.220001220703125</v>
      </c>
      <c r="E131">
        <v>57.689998626708984</v>
      </c>
      <c r="F131">
        <v>10000</v>
      </c>
      <c r="G131">
        <v>0</v>
      </c>
      <c r="H131">
        <v>-5.037039297598378</v>
      </c>
      <c r="L131">
        <f t="shared" ref="L131:L194" si="5">IF(H131&gt;R130/365,H131,0)</f>
        <v>0</v>
      </c>
      <c r="M131">
        <f t="shared" si="4"/>
        <v>0</v>
      </c>
    </row>
    <row r="132" spans="1:13" x14ac:dyDescent="0.25">
      <c r="A132" s="1">
        <v>43741</v>
      </c>
      <c r="B132">
        <v>57.990001678466797</v>
      </c>
      <c r="C132">
        <v>56.150001525878906</v>
      </c>
      <c r="D132">
        <v>57.5</v>
      </c>
      <c r="E132">
        <v>57.709999084472656</v>
      </c>
      <c r="F132">
        <v>10000</v>
      </c>
      <c r="G132">
        <v>0</v>
      </c>
      <c r="H132">
        <v>3.4668847702845618E-2</v>
      </c>
      <c r="L132">
        <f t="shared" si="5"/>
        <v>3.4668847702845618E-2</v>
      </c>
      <c r="M132">
        <f t="shared" si="4"/>
        <v>4.9907920030114225E-4</v>
      </c>
    </row>
    <row r="133" spans="1:13" x14ac:dyDescent="0.25">
      <c r="A133" s="1">
        <v>43742</v>
      </c>
      <c r="B133">
        <v>58.950000762939453</v>
      </c>
      <c r="C133">
        <v>57.599998474121094</v>
      </c>
      <c r="D133">
        <v>57.599998474121094</v>
      </c>
      <c r="E133">
        <v>58.369998931884766</v>
      </c>
      <c r="F133">
        <v>10000</v>
      </c>
      <c r="G133">
        <v>0</v>
      </c>
      <c r="H133">
        <v>1.14364903462576</v>
      </c>
      <c r="L133">
        <f t="shared" si="5"/>
        <v>1.14364903462576</v>
      </c>
      <c r="M133">
        <f t="shared" ref="M133:M196" si="6">IF(H133&gt;$R$1/365,(H133-$R$1/365)^2,0)</f>
        <v>1.2798855476618654</v>
      </c>
    </row>
    <row r="134" spans="1:13" x14ac:dyDescent="0.25">
      <c r="A134" s="1">
        <v>43745</v>
      </c>
      <c r="B134">
        <v>59.669998168945313</v>
      </c>
      <c r="C134">
        <v>57.700000762939453</v>
      </c>
      <c r="D134">
        <v>57.700000762939453</v>
      </c>
      <c r="E134">
        <v>58.349998474121094</v>
      </c>
      <c r="F134">
        <v>10000</v>
      </c>
      <c r="G134">
        <v>0</v>
      </c>
      <c r="H134">
        <v>-3.4264961674934646E-2</v>
      </c>
      <c r="L134">
        <f t="shared" si="5"/>
        <v>0</v>
      </c>
      <c r="M134">
        <f t="shared" si="6"/>
        <v>0</v>
      </c>
    </row>
    <row r="135" spans="1:13" x14ac:dyDescent="0.25">
      <c r="A135" s="1">
        <v>43746</v>
      </c>
      <c r="B135">
        <v>58.930000305175781</v>
      </c>
      <c r="C135">
        <v>57.369998931884766</v>
      </c>
      <c r="D135">
        <v>58.470001220703125</v>
      </c>
      <c r="E135">
        <v>58.240001678466797</v>
      </c>
      <c r="F135">
        <v>10000</v>
      </c>
      <c r="G135">
        <v>0</v>
      </c>
      <c r="H135">
        <v>-0.18851207974424078</v>
      </c>
      <c r="L135">
        <f t="shared" si="5"/>
        <v>0</v>
      </c>
      <c r="M135">
        <f t="shared" si="6"/>
        <v>0</v>
      </c>
    </row>
    <row r="136" spans="1:13" x14ac:dyDescent="0.25">
      <c r="A136" s="1">
        <v>43747</v>
      </c>
      <c r="B136">
        <v>59.340000152587891</v>
      </c>
      <c r="C136">
        <v>57.950000762939453</v>
      </c>
      <c r="D136">
        <v>58.099998474121094</v>
      </c>
      <c r="E136">
        <v>58.319999694824219</v>
      </c>
      <c r="F136">
        <v>10000</v>
      </c>
      <c r="G136">
        <v>0</v>
      </c>
      <c r="H136">
        <v>0.13735922742426077</v>
      </c>
      <c r="L136">
        <f t="shared" si="5"/>
        <v>0.13735922742426077</v>
      </c>
      <c r="M136">
        <f t="shared" si="6"/>
        <v>1.5632616003073207E-2</v>
      </c>
    </row>
    <row r="137" spans="1:13" x14ac:dyDescent="0.25">
      <c r="A137" s="1">
        <v>43748</v>
      </c>
      <c r="B137">
        <v>59.529998779296875</v>
      </c>
      <c r="C137">
        <v>57.110000610351563</v>
      </c>
      <c r="D137">
        <v>58.389999389648438</v>
      </c>
      <c r="E137">
        <v>59.099998474121094</v>
      </c>
      <c r="F137">
        <v>10000</v>
      </c>
      <c r="G137">
        <v>0</v>
      </c>
      <c r="H137">
        <v>1.3374464735570024</v>
      </c>
      <c r="L137">
        <f t="shared" si="5"/>
        <v>1.3374464735570024</v>
      </c>
      <c r="M137">
        <f t="shared" si="6"/>
        <v>1.7559369359041486</v>
      </c>
    </row>
    <row r="138" spans="1:13" x14ac:dyDescent="0.25">
      <c r="A138" s="1">
        <v>43749</v>
      </c>
      <c r="B138">
        <v>60.689998626708984</v>
      </c>
      <c r="C138">
        <v>59.209999084472656</v>
      </c>
      <c r="D138">
        <v>59.580001831054688</v>
      </c>
      <c r="E138">
        <v>60.509998321533203</v>
      </c>
      <c r="F138">
        <v>10000</v>
      </c>
      <c r="G138">
        <v>0</v>
      </c>
      <c r="H138">
        <v>2.385786605442175</v>
      </c>
      <c r="L138">
        <f t="shared" si="5"/>
        <v>2.385786605442175</v>
      </c>
      <c r="M138">
        <f t="shared" si="6"/>
        <v>5.6333021102773655</v>
      </c>
    </row>
    <row r="139" spans="1:13" x14ac:dyDescent="0.25">
      <c r="A139" s="1">
        <v>43752</v>
      </c>
      <c r="B139">
        <v>60.75</v>
      </c>
      <c r="C139">
        <v>58.509998321533203</v>
      </c>
      <c r="D139">
        <v>60.560001373291016</v>
      </c>
      <c r="E139">
        <v>59.349998474121094</v>
      </c>
      <c r="F139">
        <v>10000</v>
      </c>
      <c r="G139">
        <v>0</v>
      </c>
      <c r="H139">
        <v>-1.9170383070384434</v>
      </c>
      <c r="L139">
        <f t="shared" si="5"/>
        <v>0</v>
      </c>
      <c r="M139">
        <f t="shared" si="6"/>
        <v>0</v>
      </c>
    </row>
    <row r="140" spans="1:13" x14ac:dyDescent="0.25">
      <c r="A140" s="1">
        <v>43753</v>
      </c>
      <c r="B140">
        <v>59.680000305175781</v>
      </c>
      <c r="C140">
        <v>58</v>
      </c>
      <c r="D140">
        <v>59.290000915527344</v>
      </c>
      <c r="E140">
        <v>58.740001678466797</v>
      </c>
      <c r="F140">
        <v>10000</v>
      </c>
      <c r="G140">
        <v>0</v>
      </c>
      <c r="H140">
        <v>-1.0277958068023896</v>
      </c>
      <c r="L140">
        <f t="shared" si="5"/>
        <v>0</v>
      </c>
      <c r="M140">
        <f t="shared" si="6"/>
        <v>0</v>
      </c>
    </row>
    <row r="141" spans="1:13" x14ac:dyDescent="0.25">
      <c r="A141" s="1">
        <v>43754</v>
      </c>
      <c r="B141">
        <v>59.729999542236328</v>
      </c>
      <c r="C141">
        <v>58.349998474121094</v>
      </c>
      <c r="D141">
        <v>58.759998321533203</v>
      </c>
      <c r="E141">
        <v>59.419998168945313</v>
      </c>
      <c r="F141">
        <v>10000</v>
      </c>
      <c r="G141">
        <v>0</v>
      </c>
      <c r="H141">
        <v>1.1576378465235848</v>
      </c>
      <c r="L141">
        <f t="shared" si="5"/>
        <v>1.1576378465235848</v>
      </c>
      <c r="M141">
        <f t="shared" si="6"/>
        <v>1.3117328873567562</v>
      </c>
    </row>
    <row r="142" spans="1:13" x14ac:dyDescent="0.25">
      <c r="A142" s="1">
        <v>43755</v>
      </c>
      <c r="B142">
        <v>60.029998779296875</v>
      </c>
      <c r="C142">
        <v>58.639999389648438</v>
      </c>
      <c r="D142">
        <v>59.099998474121094</v>
      </c>
      <c r="E142">
        <v>59.909999847412109</v>
      </c>
      <c r="F142">
        <v>10000</v>
      </c>
      <c r="G142">
        <v>0</v>
      </c>
      <c r="H142">
        <v>0.82464101912895771</v>
      </c>
      <c r="L142">
        <f t="shared" si="5"/>
        <v>0.82464101912895771</v>
      </c>
      <c r="M142">
        <f t="shared" si="6"/>
        <v>0.65985119475852316</v>
      </c>
    </row>
    <row r="143" spans="1:13" x14ac:dyDescent="0.25">
      <c r="A143" s="1">
        <v>43756</v>
      </c>
      <c r="B143">
        <v>60.270000457763672</v>
      </c>
      <c r="C143">
        <v>59</v>
      </c>
      <c r="D143">
        <v>59.880001068115234</v>
      </c>
      <c r="E143">
        <v>59.419998168945313</v>
      </c>
      <c r="F143">
        <v>10000</v>
      </c>
      <c r="G143">
        <v>0</v>
      </c>
      <c r="H143">
        <v>-0.81789631065732893</v>
      </c>
      <c r="L143">
        <f t="shared" si="5"/>
        <v>0</v>
      </c>
      <c r="M143">
        <f t="shared" si="6"/>
        <v>0</v>
      </c>
    </row>
    <row r="144" spans="1:13" x14ac:dyDescent="0.25">
      <c r="A144" s="1">
        <v>43759</v>
      </c>
      <c r="B144">
        <v>59.540000915527344</v>
      </c>
      <c r="C144">
        <v>58.259998321533203</v>
      </c>
      <c r="D144">
        <v>59.360000610351563</v>
      </c>
      <c r="E144">
        <v>58.959999084472656</v>
      </c>
      <c r="F144">
        <v>10000</v>
      </c>
      <c r="G144">
        <v>0</v>
      </c>
      <c r="H144">
        <v>-0.77414860088815818</v>
      </c>
      <c r="L144">
        <f t="shared" si="5"/>
        <v>0</v>
      </c>
      <c r="M144">
        <f t="shared" si="6"/>
        <v>0</v>
      </c>
    </row>
    <row r="145" spans="1:13" x14ac:dyDescent="0.25">
      <c r="A145" s="1">
        <v>43760</v>
      </c>
      <c r="B145">
        <v>60.259998321533203</v>
      </c>
      <c r="C145">
        <v>58.770000457763672</v>
      </c>
      <c r="D145">
        <v>59.049999237060547</v>
      </c>
      <c r="E145">
        <v>59.700000762939453</v>
      </c>
      <c r="F145">
        <v>10000</v>
      </c>
      <c r="G145">
        <v>0</v>
      </c>
      <c r="H145">
        <v>1.2550910616646815</v>
      </c>
      <c r="L145">
        <f t="shared" si="5"/>
        <v>1.2550910616646815</v>
      </c>
      <c r="M145">
        <f t="shared" si="6"/>
        <v>1.5444581207337902</v>
      </c>
    </row>
    <row r="146" spans="1:13" x14ac:dyDescent="0.25">
      <c r="A146" s="1">
        <v>43761</v>
      </c>
      <c r="B146">
        <v>61.299999237060547</v>
      </c>
      <c r="C146">
        <v>58.849998474121094</v>
      </c>
      <c r="D146">
        <v>59.630001068115234</v>
      </c>
      <c r="E146">
        <v>61.169998168945313</v>
      </c>
      <c r="F146">
        <v>10000</v>
      </c>
      <c r="G146">
        <v>0</v>
      </c>
      <c r="H146">
        <v>2.462307181272938</v>
      </c>
      <c r="L146">
        <f t="shared" si="5"/>
        <v>2.462307181272938</v>
      </c>
      <c r="M146">
        <f t="shared" si="6"/>
        <v>6.0023942297992354</v>
      </c>
    </row>
    <row r="147" spans="1:13" x14ac:dyDescent="0.25">
      <c r="A147" s="1">
        <v>43762</v>
      </c>
      <c r="B147">
        <v>61.909999847412109</v>
      </c>
      <c r="C147">
        <v>60.659999847412109</v>
      </c>
      <c r="D147">
        <v>61.090000152587891</v>
      </c>
      <c r="E147">
        <v>61.669998168945313</v>
      </c>
      <c r="F147">
        <v>10000</v>
      </c>
      <c r="G147">
        <v>0</v>
      </c>
      <c r="H147">
        <v>0.81739417192567831</v>
      </c>
      <c r="L147">
        <f t="shared" si="5"/>
        <v>0.81739417192567831</v>
      </c>
      <c r="M147">
        <f t="shared" si="6"/>
        <v>0.64813030600963706</v>
      </c>
    </row>
    <row r="148" spans="1:13" x14ac:dyDescent="0.25">
      <c r="A148" s="1">
        <v>43763</v>
      </c>
      <c r="B148">
        <v>62.110000610351563</v>
      </c>
      <c r="C148">
        <v>60.939998626708984</v>
      </c>
      <c r="D148">
        <v>61.520000457763672</v>
      </c>
      <c r="E148">
        <v>62.020000457763672</v>
      </c>
      <c r="F148">
        <v>10000</v>
      </c>
      <c r="G148">
        <v>0</v>
      </c>
      <c r="H148">
        <v>0.56754061814552337</v>
      </c>
      <c r="L148">
        <f t="shared" si="5"/>
        <v>0.56754061814552337</v>
      </c>
      <c r="M148">
        <f t="shared" si="6"/>
        <v>0.30826019951553724</v>
      </c>
    </row>
    <row r="149" spans="1:13" x14ac:dyDescent="0.25">
      <c r="A149" s="1">
        <v>43766</v>
      </c>
      <c r="B149">
        <v>62.340000152587891</v>
      </c>
      <c r="C149">
        <v>61.200000762939453</v>
      </c>
      <c r="D149">
        <v>61.990001678466797</v>
      </c>
      <c r="E149">
        <v>61.569999694824219</v>
      </c>
      <c r="F149">
        <v>10000</v>
      </c>
      <c r="G149">
        <v>0</v>
      </c>
      <c r="H149">
        <v>-0.72557362079658239</v>
      </c>
      <c r="L149">
        <f t="shared" si="5"/>
        <v>0</v>
      </c>
      <c r="M149">
        <f t="shared" si="6"/>
        <v>0</v>
      </c>
    </row>
    <row r="150" spans="1:13" x14ac:dyDescent="0.25">
      <c r="A150" s="1">
        <v>43767</v>
      </c>
      <c r="B150">
        <v>61.979999542236328</v>
      </c>
      <c r="C150">
        <v>60.669998168945313</v>
      </c>
      <c r="D150">
        <v>61.650001525878906</v>
      </c>
      <c r="E150">
        <v>61.590000152587891</v>
      </c>
      <c r="F150">
        <v>10000</v>
      </c>
      <c r="G150">
        <v>0</v>
      </c>
      <c r="H150">
        <v>3.2484095927887147E-2</v>
      </c>
      <c r="L150">
        <f t="shared" si="5"/>
        <v>3.2484095927887147E-2</v>
      </c>
      <c r="M150">
        <f t="shared" si="6"/>
        <v>4.0623727922151737E-4</v>
      </c>
    </row>
    <row r="151" spans="1:13" x14ac:dyDescent="0.25">
      <c r="A151" s="1">
        <v>43768</v>
      </c>
      <c r="B151">
        <v>61.909999847412109</v>
      </c>
      <c r="C151">
        <v>60.470001220703125</v>
      </c>
      <c r="D151">
        <v>61.310001373291016</v>
      </c>
      <c r="E151">
        <v>60.610000610351563</v>
      </c>
      <c r="F151">
        <v>10000</v>
      </c>
      <c r="G151">
        <v>0</v>
      </c>
      <c r="H151">
        <v>-1.5911666501191801</v>
      </c>
      <c r="L151">
        <f t="shared" si="5"/>
        <v>0</v>
      </c>
      <c r="M151">
        <f t="shared" si="6"/>
        <v>0</v>
      </c>
    </row>
    <row r="152" spans="1:13" x14ac:dyDescent="0.25">
      <c r="A152" s="1">
        <v>43769</v>
      </c>
      <c r="B152">
        <v>61.029998779296875</v>
      </c>
      <c r="C152">
        <v>60.069999694824219</v>
      </c>
      <c r="D152">
        <v>60.689998626708984</v>
      </c>
      <c r="E152">
        <v>60.229999542236328</v>
      </c>
      <c r="F152">
        <v>10000</v>
      </c>
      <c r="G152">
        <v>0</v>
      </c>
      <c r="H152">
        <v>-0.62696100361090412</v>
      </c>
      <c r="L152">
        <f t="shared" si="5"/>
        <v>0</v>
      </c>
      <c r="M152">
        <f t="shared" si="6"/>
        <v>0</v>
      </c>
    </row>
    <row r="153" spans="1:13" x14ac:dyDescent="0.25">
      <c r="A153" s="1">
        <v>43770</v>
      </c>
      <c r="B153">
        <v>60.209999084472656</v>
      </c>
      <c r="C153">
        <v>60.209999084472656</v>
      </c>
      <c r="D153">
        <v>60.209999084472656</v>
      </c>
      <c r="E153">
        <v>60.209999084472656</v>
      </c>
      <c r="F153">
        <v>10000</v>
      </c>
      <c r="G153">
        <v>0</v>
      </c>
      <c r="H153">
        <v>-3.3206803778318417E-2</v>
      </c>
      <c r="L153">
        <f t="shared" si="5"/>
        <v>0</v>
      </c>
      <c r="M153">
        <f t="shared" si="6"/>
        <v>0</v>
      </c>
    </row>
    <row r="154" spans="1:13" x14ac:dyDescent="0.25">
      <c r="A154" s="1">
        <v>43773</v>
      </c>
      <c r="B154">
        <v>62.779998779296875</v>
      </c>
      <c r="C154">
        <v>61.290000915527344</v>
      </c>
      <c r="D154">
        <v>62</v>
      </c>
      <c r="E154">
        <v>62.130001068115234</v>
      </c>
      <c r="F154">
        <v>10000</v>
      </c>
      <c r="G154">
        <v>0</v>
      </c>
      <c r="H154">
        <v>3.1888424063067689</v>
      </c>
      <c r="L154">
        <f t="shared" si="5"/>
        <v>3.1888424063067689</v>
      </c>
      <c r="M154">
        <f t="shared" si="6"/>
        <v>10.090238899918683</v>
      </c>
    </row>
    <row r="155" spans="1:13" x14ac:dyDescent="0.25">
      <c r="A155" s="1">
        <v>43774</v>
      </c>
      <c r="B155">
        <v>63.169998168945313</v>
      </c>
      <c r="C155">
        <v>61.900001525878906</v>
      </c>
      <c r="D155">
        <v>62.060001373291016</v>
      </c>
      <c r="E155">
        <v>62.959999084472656</v>
      </c>
      <c r="F155">
        <v>10000</v>
      </c>
      <c r="G155">
        <v>0</v>
      </c>
      <c r="H155">
        <v>1.3359053630909612</v>
      </c>
      <c r="L155">
        <f t="shared" si="5"/>
        <v>1.3359053630909612</v>
      </c>
      <c r="M155">
        <f t="shared" si="6"/>
        <v>1.7518550053933741</v>
      </c>
    </row>
    <row r="156" spans="1:13" x14ac:dyDescent="0.25">
      <c r="A156" s="1">
        <v>43775</v>
      </c>
      <c r="B156">
        <v>63.319999694824219</v>
      </c>
      <c r="C156">
        <v>61.590000152587891</v>
      </c>
      <c r="D156">
        <v>62.939998626708984</v>
      </c>
      <c r="E156">
        <v>61.740001678466797</v>
      </c>
      <c r="F156">
        <v>10000</v>
      </c>
      <c r="G156">
        <v>0</v>
      </c>
      <c r="H156">
        <v>-1.9377341546161775</v>
      </c>
      <c r="L156">
        <f t="shared" si="5"/>
        <v>0</v>
      </c>
      <c r="M156">
        <f t="shared" si="6"/>
        <v>0</v>
      </c>
    </row>
    <row r="157" spans="1:13" x14ac:dyDescent="0.25">
      <c r="A157" s="1">
        <v>43776</v>
      </c>
      <c r="B157">
        <v>62.900001525878906</v>
      </c>
      <c r="C157">
        <v>61.639999389648438</v>
      </c>
      <c r="D157">
        <v>61.779998779296875</v>
      </c>
      <c r="E157">
        <v>62.290000915527344</v>
      </c>
      <c r="F157">
        <v>10000</v>
      </c>
      <c r="G157">
        <v>0</v>
      </c>
      <c r="H157">
        <v>0.89083126353779463</v>
      </c>
      <c r="L157">
        <f t="shared" si="5"/>
        <v>0.89083126353779463</v>
      </c>
      <c r="M157">
        <f t="shared" si="6"/>
        <v>0.77176663620652075</v>
      </c>
    </row>
    <row r="158" spans="1:13" x14ac:dyDescent="0.25">
      <c r="A158" s="1">
        <v>43777</v>
      </c>
      <c r="B158">
        <v>62.689998626708984</v>
      </c>
      <c r="C158">
        <v>60.659999847412109</v>
      </c>
      <c r="D158">
        <v>62.340000152587891</v>
      </c>
      <c r="E158">
        <v>62.509998321533203</v>
      </c>
      <c r="F158">
        <v>10000</v>
      </c>
      <c r="G158">
        <v>0</v>
      </c>
      <c r="H158">
        <v>0.35318253776268627</v>
      </c>
      <c r="L158">
        <f t="shared" si="5"/>
        <v>0.35318253776268627</v>
      </c>
      <c r="M158">
        <f t="shared" si="6"/>
        <v>0.11618129295909574</v>
      </c>
    </row>
    <row r="159" spans="1:13" x14ac:dyDescent="0.25">
      <c r="A159" s="1">
        <v>43780</v>
      </c>
      <c r="B159">
        <v>62.75</v>
      </c>
      <c r="C159">
        <v>61.580001831054688</v>
      </c>
      <c r="D159">
        <v>62.509998321533203</v>
      </c>
      <c r="E159">
        <v>62.180000305175781</v>
      </c>
      <c r="F159">
        <v>10000</v>
      </c>
      <c r="G159">
        <v>0</v>
      </c>
      <c r="H159">
        <v>-0.52791237436931038</v>
      </c>
      <c r="L159">
        <f t="shared" si="5"/>
        <v>0</v>
      </c>
      <c r="M159">
        <f t="shared" si="6"/>
        <v>0</v>
      </c>
    </row>
    <row r="160" spans="1:13" x14ac:dyDescent="0.25">
      <c r="A160" s="1">
        <v>43781</v>
      </c>
      <c r="B160">
        <v>62.849998474121094</v>
      </c>
      <c r="C160">
        <v>61.799999237060547</v>
      </c>
      <c r="D160">
        <v>62.169998168945313</v>
      </c>
      <c r="E160">
        <v>62.060001373291016</v>
      </c>
      <c r="F160">
        <v>10000</v>
      </c>
      <c r="G160">
        <v>0</v>
      </c>
      <c r="H160">
        <v>-0.19298638034065396</v>
      </c>
      <c r="L160">
        <f t="shared" si="5"/>
        <v>0</v>
      </c>
      <c r="M160">
        <f t="shared" si="6"/>
        <v>0</v>
      </c>
    </row>
    <row r="161" spans="1:13" x14ac:dyDescent="0.25">
      <c r="A161" s="1">
        <v>43782</v>
      </c>
      <c r="B161">
        <v>62.729999542236328</v>
      </c>
      <c r="C161">
        <v>61.229999542236328</v>
      </c>
      <c r="D161">
        <v>61.970001220703125</v>
      </c>
      <c r="E161">
        <v>62.369998931884766</v>
      </c>
      <c r="F161">
        <v>10000</v>
      </c>
      <c r="G161">
        <v>0</v>
      </c>
      <c r="H161">
        <v>0.49951265184335902</v>
      </c>
      <c r="L161">
        <f t="shared" si="5"/>
        <v>0.49951265184335902</v>
      </c>
      <c r="M161">
        <f t="shared" si="6"/>
        <v>0.23734813753093978</v>
      </c>
    </row>
    <row r="162" spans="1:13" x14ac:dyDescent="0.25">
      <c r="A162" s="1">
        <v>43783</v>
      </c>
      <c r="B162">
        <v>63.200000762939453</v>
      </c>
      <c r="C162">
        <v>62.139999389648438</v>
      </c>
      <c r="D162">
        <v>62.549999237060547</v>
      </c>
      <c r="E162">
        <v>62.279998779296875</v>
      </c>
      <c r="F162">
        <v>10000</v>
      </c>
      <c r="G162">
        <v>0</v>
      </c>
      <c r="H162">
        <v>-0.1443003914208485</v>
      </c>
      <c r="L162">
        <f t="shared" si="5"/>
        <v>0</v>
      </c>
      <c r="M162">
        <f t="shared" si="6"/>
        <v>0</v>
      </c>
    </row>
    <row r="163" spans="1:13" x14ac:dyDescent="0.25">
      <c r="A163" s="1">
        <v>43784</v>
      </c>
      <c r="B163">
        <v>63.639999389648438</v>
      </c>
      <c r="C163">
        <v>61.700000762939453</v>
      </c>
      <c r="D163">
        <v>62.330001831054688</v>
      </c>
      <c r="E163">
        <v>63.299999237060547</v>
      </c>
      <c r="F163">
        <v>10000</v>
      </c>
      <c r="G163">
        <v>0</v>
      </c>
      <c r="H163">
        <v>1.6377656996723333</v>
      </c>
      <c r="L163">
        <f t="shared" si="5"/>
        <v>1.6377656996723333</v>
      </c>
      <c r="M163">
        <f t="shared" si="6"/>
        <v>2.6420452216944508</v>
      </c>
    </row>
    <row r="164" spans="1:13" x14ac:dyDescent="0.25">
      <c r="A164" s="1">
        <v>43787</v>
      </c>
      <c r="B164">
        <v>63.580001831054688</v>
      </c>
      <c r="C164">
        <v>61.939998626708984</v>
      </c>
      <c r="D164">
        <v>63.299999237060547</v>
      </c>
      <c r="E164">
        <v>62.439998626708984</v>
      </c>
      <c r="F164">
        <v>10000</v>
      </c>
      <c r="G164">
        <v>0</v>
      </c>
      <c r="H164">
        <v>-1.3586107752242338</v>
      </c>
      <c r="L164">
        <f t="shared" si="5"/>
        <v>0</v>
      </c>
      <c r="M164">
        <f t="shared" si="6"/>
        <v>0</v>
      </c>
    </row>
    <row r="165" spans="1:13" x14ac:dyDescent="0.25">
      <c r="A165" s="1">
        <v>43788</v>
      </c>
      <c r="B165">
        <v>62.549999237060547</v>
      </c>
      <c r="C165">
        <v>60.630001068115234</v>
      </c>
      <c r="D165">
        <v>62.330001831054688</v>
      </c>
      <c r="E165">
        <v>60.909999847412109</v>
      </c>
      <c r="F165">
        <v>10000</v>
      </c>
      <c r="G165">
        <v>0</v>
      </c>
      <c r="H165">
        <v>-2.4503504371353624</v>
      </c>
      <c r="L165">
        <f t="shared" si="5"/>
        <v>0</v>
      </c>
      <c r="M165">
        <f t="shared" si="6"/>
        <v>0</v>
      </c>
    </row>
    <row r="166" spans="1:13" x14ac:dyDescent="0.25">
      <c r="A166" s="1">
        <v>43789</v>
      </c>
      <c r="B166">
        <v>62.799999237060547</v>
      </c>
      <c r="C166">
        <v>60.299999237060547</v>
      </c>
      <c r="D166">
        <v>60.740001678466797</v>
      </c>
      <c r="E166">
        <v>62.400001525878906</v>
      </c>
      <c r="F166">
        <v>10000</v>
      </c>
      <c r="G166">
        <v>0</v>
      </c>
      <c r="H166">
        <v>2.446234907567657</v>
      </c>
      <c r="L166">
        <f t="shared" si="5"/>
        <v>2.446234907567657</v>
      </c>
      <c r="M166">
        <f t="shared" si="6"/>
        <v>5.9238991004928065</v>
      </c>
    </row>
    <row r="167" spans="1:13" x14ac:dyDescent="0.25">
      <c r="A167" s="1">
        <v>43790</v>
      </c>
      <c r="B167">
        <v>64.029998779296875</v>
      </c>
      <c r="C167">
        <v>61.930000305175781</v>
      </c>
      <c r="D167">
        <v>62.439998626708984</v>
      </c>
      <c r="E167">
        <v>63.970001220703125</v>
      </c>
      <c r="F167">
        <v>10000</v>
      </c>
      <c r="G167">
        <v>0</v>
      </c>
      <c r="H167">
        <v>2.5160250904370463</v>
      </c>
      <c r="L167">
        <f t="shared" si="5"/>
        <v>2.5160250904370463</v>
      </c>
      <c r="M167">
        <f t="shared" si="6"/>
        <v>6.2684952793748323</v>
      </c>
    </row>
    <row r="168" spans="1:13" x14ac:dyDescent="0.25">
      <c r="A168" s="1">
        <v>43791</v>
      </c>
      <c r="B168">
        <v>64.300003051757813</v>
      </c>
      <c r="C168">
        <v>62.990001678466797</v>
      </c>
      <c r="D168">
        <v>63.669998168945313</v>
      </c>
      <c r="E168">
        <v>63.389999389648438</v>
      </c>
      <c r="F168">
        <v>10000</v>
      </c>
      <c r="G168">
        <v>0</v>
      </c>
      <c r="H168">
        <v>-0.90667784897114911</v>
      </c>
      <c r="L168">
        <f t="shared" si="5"/>
        <v>0</v>
      </c>
      <c r="M168">
        <f t="shared" si="6"/>
        <v>0</v>
      </c>
    </row>
    <row r="169" spans="1:13" x14ac:dyDescent="0.25">
      <c r="A169" s="1">
        <v>43794</v>
      </c>
      <c r="B169">
        <v>63.790000915527344</v>
      </c>
      <c r="C169">
        <v>62.959999084472656</v>
      </c>
      <c r="D169">
        <v>63.459999084472656</v>
      </c>
      <c r="E169">
        <v>63.650001525878906</v>
      </c>
      <c r="F169">
        <v>10000</v>
      </c>
      <c r="G169">
        <v>0</v>
      </c>
      <c r="H169">
        <v>0.41016270505427332</v>
      </c>
      <c r="L169">
        <f t="shared" si="5"/>
        <v>0.41016270505427332</v>
      </c>
      <c r="M169">
        <f t="shared" si="6"/>
        <v>0.15827184216967535</v>
      </c>
    </row>
    <row r="170" spans="1:13" x14ac:dyDescent="0.25">
      <c r="A170" s="1">
        <v>43795</v>
      </c>
      <c r="B170">
        <v>64.30999755859375</v>
      </c>
      <c r="C170">
        <v>63.450000762939453</v>
      </c>
      <c r="D170">
        <v>63.509998321533203</v>
      </c>
      <c r="E170">
        <v>64.269996643066406</v>
      </c>
      <c r="F170">
        <v>10000</v>
      </c>
      <c r="G170">
        <v>0</v>
      </c>
      <c r="H170">
        <v>0.97406928880499066</v>
      </c>
      <c r="L170">
        <f t="shared" si="5"/>
        <v>0.97406928880499066</v>
      </c>
      <c r="M170">
        <f t="shared" si="6"/>
        <v>0.92494483104459424</v>
      </c>
    </row>
    <row r="171" spans="1:13" x14ac:dyDescent="0.25">
      <c r="A171" s="1">
        <v>43796</v>
      </c>
      <c r="B171">
        <v>64.599998474121094</v>
      </c>
      <c r="C171">
        <v>63.529998779296875</v>
      </c>
      <c r="D171">
        <v>64.139999389648438</v>
      </c>
      <c r="E171">
        <v>64.05999755859375</v>
      </c>
      <c r="F171">
        <v>10000</v>
      </c>
      <c r="G171">
        <v>0</v>
      </c>
      <c r="H171">
        <v>-0.3267451306072422</v>
      </c>
      <c r="L171">
        <f t="shared" si="5"/>
        <v>0</v>
      </c>
      <c r="M171">
        <f t="shared" si="6"/>
        <v>0</v>
      </c>
    </row>
    <row r="172" spans="1:13" x14ac:dyDescent="0.25">
      <c r="A172" s="1">
        <v>43798</v>
      </c>
      <c r="B172">
        <v>64.040000915527344</v>
      </c>
      <c r="C172">
        <v>62.400001525878906</v>
      </c>
      <c r="D172">
        <v>64.040000915527344</v>
      </c>
      <c r="E172">
        <v>62.430000305175781</v>
      </c>
      <c r="F172">
        <v>10000</v>
      </c>
      <c r="G172">
        <v>0</v>
      </c>
      <c r="H172">
        <v>-2.5444853505138809</v>
      </c>
      <c r="L172">
        <f t="shared" si="5"/>
        <v>0</v>
      </c>
      <c r="M172">
        <f t="shared" si="6"/>
        <v>0</v>
      </c>
    </row>
    <row r="173" spans="1:13" x14ac:dyDescent="0.25">
      <c r="A173" s="1">
        <v>43801</v>
      </c>
      <c r="B173">
        <v>62.400001525878906</v>
      </c>
      <c r="C173">
        <v>62.400001525878906</v>
      </c>
      <c r="D173">
        <v>62.400001525878906</v>
      </c>
      <c r="E173">
        <v>62.400001525878906</v>
      </c>
      <c r="F173">
        <v>10000</v>
      </c>
      <c r="G173">
        <v>0</v>
      </c>
      <c r="H173">
        <v>-4.8051864728870797E-2</v>
      </c>
      <c r="L173">
        <f t="shared" si="5"/>
        <v>0</v>
      </c>
      <c r="M173">
        <f t="shared" si="6"/>
        <v>0</v>
      </c>
    </row>
    <row r="174" spans="1:13" x14ac:dyDescent="0.25">
      <c r="A174" s="1">
        <v>43802</v>
      </c>
      <c r="B174">
        <v>61.590000152587891</v>
      </c>
      <c r="C174">
        <v>60.299999237060547</v>
      </c>
      <c r="D174">
        <v>60.909999847412109</v>
      </c>
      <c r="E174">
        <v>60.819999694824219</v>
      </c>
      <c r="F174">
        <v>10000</v>
      </c>
      <c r="G174">
        <v>0</v>
      </c>
      <c r="H174">
        <v>-2.5320541545169939</v>
      </c>
      <c r="L174">
        <f t="shared" si="5"/>
        <v>0</v>
      </c>
      <c r="M174">
        <f t="shared" si="6"/>
        <v>0</v>
      </c>
    </row>
    <row r="175" spans="1:13" x14ac:dyDescent="0.25">
      <c r="A175" s="1">
        <v>43803</v>
      </c>
      <c r="B175">
        <v>63.529998779296875</v>
      </c>
      <c r="C175">
        <v>60.990001678466797</v>
      </c>
      <c r="D175">
        <v>61.159999847412109</v>
      </c>
      <c r="E175">
        <v>63</v>
      </c>
      <c r="F175">
        <v>10000</v>
      </c>
      <c r="G175">
        <v>0</v>
      </c>
      <c r="H175">
        <v>3.5843477739466278</v>
      </c>
      <c r="L175">
        <f t="shared" si="5"/>
        <v>3.5843477739466278</v>
      </c>
      <c r="M175">
        <f t="shared" si="6"/>
        <v>12.759319785107202</v>
      </c>
    </row>
    <row r="176" spans="1:13" x14ac:dyDescent="0.25">
      <c r="A176" s="1">
        <v>43804</v>
      </c>
      <c r="B176">
        <v>63.900001525878906</v>
      </c>
      <c r="C176">
        <v>62.75</v>
      </c>
      <c r="D176">
        <v>63.049999237060547</v>
      </c>
      <c r="E176">
        <v>63.389999389648438</v>
      </c>
      <c r="F176">
        <v>10000</v>
      </c>
      <c r="G176">
        <v>0</v>
      </c>
      <c r="H176">
        <v>0.61904665023562178</v>
      </c>
      <c r="L176">
        <f t="shared" si="5"/>
        <v>0.61904665023562178</v>
      </c>
      <c r="M176">
        <f t="shared" si="6"/>
        <v>0.36810658968831189</v>
      </c>
    </row>
    <row r="177" spans="1:13" x14ac:dyDescent="0.25">
      <c r="A177" s="1">
        <v>43805</v>
      </c>
      <c r="B177">
        <v>64.860000610351563</v>
      </c>
      <c r="C177">
        <v>62.830001831054688</v>
      </c>
      <c r="D177">
        <v>63.290000915527344</v>
      </c>
      <c r="E177">
        <v>64.389999389648438</v>
      </c>
      <c r="F177">
        <v>10000</v>
      </c>
      <c r="G177">
        <v>0</v>
      </c>
      <c r="H177">
        <v>1.5775359041308112</v>
      </c>
      <c r="L177">
        <f t="shared" si="5"/>
        <v>1.5775359041308112</v>
      </c>
      <c r="M177">
        <f t="shared" si="6"/>
        <v>2.4498733817392888</v>
      </c>
    </row>
    <row r="178" spans="1:13" x14ac:dyDescent="0.25">
      <c r="A178" s="1">
        <v>43808</v>
      </c>
      <c r="B178">
        <v>64.5</v>
      </c>
      <c r="C178">
        <v>63.610000610351563</v>
      </c>
      <c r="D178">
        <v>64.400001525878906</v>
      </c>
      <c r="E178">
        <v>64.25</v>
      </c>
      <c r="F178">
        <v>10000</v>
      </c>
      <c r="G178">
        <v>0</v>
      </c>
      <c r="H178">
        <v>-0.21742412016693136</v>
      </c>
      <c r="L178">
        <f t="shared" si="5"/>
        <v>0</v>
      </c>
      <c r="M178">
        <f t="shared" si="6"/>
        <v>0</v>
      </c>
    </row>
    <row r="179" spans="1:13" x14ac:dyDescent="0.25">
      <c r="A179" s="1">
        <v>43809</v>
      </c>
      <c r="B179">
        <v>64.680000305175781</v>
      </c>
      <c r="C179">
        <v>63.770000457763672</v>
      </c>
      <c r="D179">
        <v>64</v>
      </c>
      <c r="E179">
        <v>64.339996337890625</v>
      </c>
      <c r="F179">
        <v>10000</v>
      </c>
      <c r="G179">
        <v>0</v>
      </c>
      <c r="H179">
        <v>0.14007212123055002</v>
      </c>
      <c r="L179">
        <f t="shared" si="5"/>
        <v>0.14007212123055002</v>
      </c>
      <c r="M179">
        <f t="shared" si="6"/>
        <v>1.6318364518573419E-2</v>
      </c>
    </row>
    <row r="180" spans="1:13" x14ac:dyDescent="0.25">
      <c r="A180" s="1">
        <v>43810</v>
      </c>
      <c r="B180">
        <v>64.25</v>
      </c>
      <c r="C180">
        <v>63.009998321533203</v>
      </c>
      <c r="D180">
        <v>64.160003662109375</v>
      </c>
      <c r="E180">
        <v>63.720001220703125</v>
      </c>
      <c r="F180">
        <v>10000</v>
      </c>
      <c r="G180">
        <v>0</v>
      </c>
      <c r="H180">
        <v>-0.96362317761335969</v>
      </c>
      <c r="L180">
        <f t="shared" si="5"/>
        <v>0</v>
      </c>
      <c r="M180">
        <f t="shared" si="6"/>
        <v>0</v>
      </c>
    </row>
    <row r="181" spans="1:13" x14ac:dyDescent="0.25">
      <c r="A181" s="1">
        <v>43811</v>
      </c>
      <c r="B181">
        <v>64.839996337890625</v>
      </c>
      <c r="C181">
        <v>63.869998931884766</v>
      </c>
      <c r="D181">
        <v>63.889999389648438</v>
      </c>
      <c r="E181">
        <v>64.199996948242188</v>
      </c>
      <c r="F181">
        <v>10000</v>
      </c>
      <c r="G181">
        <v>0</v>
      </c>
      <c r="H181">
        <v>0.75328894906410149</v>
      </c>
      <c r="L181">
        <f t="shared" si="5"/>
        <v>0.75328894906410149</v>
      </c>
      <c r="M181">
        <f t="shared" si="6"/>
        <v>0.54902199122176387</v>
      </c>
    </row>
    <row r="182" spans="1:13" x14ac:dyDescent="0.25">
      <c r="A182" s="1">
        <v>43812</v>
      </c>
      <c r="B182">
        <v>65.779998779296875</v>
      </c>
      <c r="C182">
        <v>64.389999389648438</v>
      </c>
      <c r="D182">
        <v>64.410003662109375</v>
      </c>
      <c r="E182">
        <v>65.220001220703125</v>
      </c>
      <c r="F182">
        <v>10000</v>
      </c>
      <c r="G182">
        <v>0</v>
      </c>
      <c r="H182">
        <v>1.5887917771760351</v>
      </c>
      <c r="L182">
        <f t="shared" si="5"/>
        <v>1.5887917771760351</v>
      </c>
      <c r="M182">
        <f t="shared" si="6"/>
        <v>2.485235622064569</v>
      </c>
    </row>
    <row r="183" spans="1:13" x14ac:dyDescent="0.25">
      <c r="A183" s="1">
        <v>43815</v>
      </c>
      <c r="B183">
        <v>65.650001525878906</v>
      </c>
      <c r="C183">
        <v>64.879997253417969</v>
      </c>
      <c r="D183">
        <v>64.980003356933594</v>
      </c>
      <c r="E183">
        <v>65.339996337890625</v>
      </c>
      <c r="F183">
        <v>10000</v>
      </c>
      <c r="G183">
        <v>0</v>
      </c>
      <c r="H183">
        <v>0.1839851501710843</v>
      </c>
      <c r="L183">
        <f t="shared" si="5"/>
        <v>0.1839851501710843</v>
      </c>
      <c r="M183">
        <f t="shared" si="6"/>
        <v>2.9465913841051881E-2</v>
      </c>
    </row>
    <row r="184" spans="1:13" x14ac:dyDescent="0.25">
      <c r="A184" s="1">
        <v>43816</v>
      </c>
      <c r="B184">
        <v>66.230003356933594</v>
      </c>
      <c r="C184">
        <v>65.120002746582031</v>
      </c>
      <c r="D184">
        <v>65.370002746582031</v>
      </c>
      <c r="E184">
        <v>66.099998474121094</v>
      </c>
      <c r="F184">
        <v>10000</v>
      </c>
      <c r="G184">
        <v>0</v>
      </c>
      <c r="H184">
        <v>1.1631499522900102</v>
      </c>
      <c r="L184">
        <f t="shared" si="5"/>
        <v>1.1631499522900102</v>
      </c>
      <c r="M184">
        <f t="shared" si="6"/>
        <v>1.3243894002285397</v>
      </c>
    </row>
    <row r="185" spans="1:13" x14ac:dyDescent="0.25">
      <c r="A185" s="1">
        <v>43817</v>
      </c>
      <c r="B185">
        <v>66.419998168945313</v>
      </c>
      <c r="C185">
        <v>65.569999694824219</v>
      </c>
      <c r="D185">
        <v>65.830001831054688</v>
      </c>
      <c r="E185">
        <v>66.169998168945313</v>
      </c>
      <c r="F185">
        <v>10000</v>
      </c>
      <c r="G185">
        <v>0</v>
      </c>
      <c r="H185">
        <v>0.10589969204253258</v>
      </c>
      <c r="L185">
        <f t="shared" si="5"/>
        <v>0.10589969204253258</v>
      </c>
      <c r="M185">
        <f t="shared" si="6"/>
        <v>8.7555179902429666E-3</v>
      </c>
    </row>
    <row r="186" spans="1:13" x14ac:dyDescent="0.25">
      <c r="A186" s="1">
        <v>43818</v>
      </c>
      <c r="B186">
        <v>66.779998779296875</v>
      </c>
      <c r="C186">
        <v>66.040000915527344</v>
      </c>
      <c r="D186">
        <v>66.120002746582031</v>
      </c>
      <c r="E186">
        <v>66.540000915527344</v>
      </c>
      <c r="F186">
        <v>10000</v>
      </c>
      <c r="G186">
        <v>0</v>
      </c>
      <c r="H186">
        <v>0.55916995136879866</v>
      </c>
      <c r="L186">
        <f t="shared" si="5"/>
        <v>0.55916995136879866</v>
      </c>
      <c r="M186">
        <f t="shared" si="6"/>
        <v>0.2990352807870329</v>
      </c>
    </row>
    <row r="187" spans="1:13" x14ac:dyDescent="0.25">
      <c r="A187" s="1">
        <v>43819</v>
      </c>
      <c r="B187">
        <v>66.709999084472656</v>
      </c>
      <c r="C187">
        <v>65.730003356933594</v>
      </c>
      <c r="D187">
        <v>66.519996643066406</v>
      </c>
      <c r="E187">
        <v>66.139999389648438</v>
      </c>
      <c r="F187">
        <v>10000</v>
      </c>
      <c r="G187">
        <v>0</v>
      </c>
      <c r="H187">
        <v>-0.60114445502744696</v>
      </c>
      <c r="L187">
        <f t="shared" si="5"/>
        <v>0</v>
      </c>
      <c r="M187">
        <f t="shared" si="6"/>
        <v>0</v>
      </c>
    </row>
    <row r="188" spans="1:13" x14ac:dyDescent="0.25">
      <c r="A188" s="1">
        <v>43822</v>
      </c>
      <c r="B188">
        <v>66.599998474121094</v>
      </c>
      <c r="C188">
        <v>65.80999755859375</v>
      </c>
      <c r="D188">
        <v>66.209999084472656</v>
      </c>
      <c r="E188">
        <v>66.389999389648438</v>
      </c>
      <c r="F188">
        <v>10000</v>
      </c>
      <c r="G188">
        <v>0</v>
      </c>
      <c r="H188">
        <v>0.37798609360000235</v>
      </c>
      <c r="L188">
        <f t="shared" si="5"/>
        <v>0.37798609360000235</v>
      </c>
      <c r="M188">
        <f t="shared" si="6"/>
        <v>0.13370528040609869</v>
      </c>
    </row>
    <row r="189" spans="1:13" x14ac:dyDescent="0.25">
      <c r="A189" s="1">
        <v>43823</v>
      </c>
      <c r="B189">
        <v>67.25</v>
      </c>
      <c r="C189">
        <v>66.370002746582031</v>
      </c>
      <c r="D189">
        <v>66.510002136230469</v>
      </c>
      <c r="E189">
        <v>67.199996948242188</v>
      </c>
      <c r="F189">
        <v>10000</v>
      </c>
      <c r="G189">
        <v>0</v>
      </c>
      <c r="H189">
        <v>1.2200595963856031</v>
      </c>
      <c r="L189">
        <f t="shared" si="5"/>
        <v>1.2200595963856031</v>
      </c>
      <c r="M189">
        <f t="shared" si="6"/>
        <v>1.4586137559506402</v>
      </c>
    </row>
    <row r="190" spans="1:13" x14ac:dyDescent="0.25">
      <c r="A190" s="1">
        <v>43825</v>
      </c>
      <c r="B190">
        <v>67.949996948242188</v>
      </c>
      <c r="C190">
        <v>67.19000244140625</v>
      </c>
      <c r="D190">
        <v>67.370002746582031</v>
      </c>
      <c r="E190">
        <v>67.919998168945313</v>
      </c>
      <c r="F190">
        <v>10000</v>
      </c>
      <c r="G190">
        <v>0</v>
      </c>
      <c r="H190">
        <v>1.071430436608023</v>
      </c>
      <c r="L190">
        <f t="shared" si="5"/>
        <v>1.071430436608023</v>
      </c>
      <c r="M190">
        <f t="shared" si="6"/>
        <v>1.1216963463053535</v>
      </c>
    </row>
    <row r="191" spans="1:13" x14ac:dyDescent="0.25">
      <c r="A191" s="1">
        <v>43826</v>
      </c>
      <c r="B191">
        <v>68.290000915527344</v>
      </c>
      <c r="C191">
        <v>67.580001831054688</v>
      </c>
      <c r="D191">
        <v>67.919998168945313</v>
      </c>
      <c r="E191">
        <v>68.160003662109375</v>
      </c>
      <c r="F191">
        <v>10000</v>
      </c>
      <c r="G191">
        <v>0</v>
      </c>
      <c r="H191">
        <v>0.35336498768310243</v>
      </c>
      <c r="L191">
        <f t="shared" si="5"/>
        <v>0.35336498768310243</v>
      </c>
      <c r="M191">
        <f t="shared" si="6"/>
        <v>0.11630570373372261</v>
      </c>
    </row>
    <row r="192" spans="1:13" x14ac:dyDescent="0.25">
      <c r="A192" s="1">
        <v>43829</v>
      </c>
      <c r="B192">
        <v>68.910003662109375</v>
      </c>
      <c r="C192">
        <v>68.180000305175781</v>
      </c>
      <c r="D192">
        <v>68.209999084472656</v>
      </c>
      <c r="E192">
        <v>68.44000244140625</v>
      </c>
      <c r="F192">
        <v>10000</v>
      </c>
      <c r="G192">
        <v>0</v>
      </c>
      <c r="H192">
        <v>0.41079630905671571</v>
      </c>
      <c r="L192">
        <f t="shared" si="5"/>
        <v>0.41079630905671571</v>
      </c>
      <c r="M192">
        <f t="shared" si="6"/>
        <v>0.15877638197446822</v>
      </c>
    </row>
    <row r="193" spans="1:13" x14ac:dyDescent="0.25">
      <c r="A193" s="1">
        <v>43830</v>
      </c>
      <c r="B193">
        <v>68.379997253417969</v>
      </c>
      <c r="C193">
        <v>68.379997253417969</v>
      </c>
      <c r="D193">
        <v>68.379997253417969</v>
      </c>
      <c r="E193">
        <v>68.379997253417969</v>
      </c>
      <c r="F193">
        <v>10000</v>
      </c>
      <c r="G193">
        <v>0</v>
      </c>
      <c r="H193">
        <v>-8.767560760923887E-2</v>
      </c>
      <c r="L193">
        <f t="shared" si="5"/>
        <v>0</v>
      </c>
      <c r="M193">
        <f t="shared" si="6"/>
        <v>0</v>
      </c>
    </row>
    <row r="194" spans="1:13" x14ac:dyDescent="0.25">
      <c r="A194" s="1">
        <v>43832</v>
      </c>
      <c r="B194">
        <v>66.569999694824219</v>
      </c>
      <c r="C194">
        <v>65.730003356933594</v>
      </c>
      <c r="D194">
        <v>66.470001220703125</v>
      </c>
      <c r="E194">
        <v>66.25</v>
      </c>
      <c r="F194">
        <v>10000</v>
      </c>
      <c r="G194">
        <v>0</v>
      </c>
      <c r="H194">
        <v>-3.1149419990821992</v>
      </c>
      <c r="L194">
        <f t="shared" si="5"/>
        <v>0</v>
      </c>
      <c r="M194">
        <f t="shared" si="6"/>
        <v>0</v>
      </c>
    </row>
    <row r="195" spans="1:13" x14ac:dyDescent="0.25">
      <c r="A195" s="1">
        <v>43833</v>
      </c>
      <c r="B195">
        <v>69.480003356933594</v>
      </c>
      <c r="C195">
        <v>66.220001220703125</v>
      </c>
      <c r="D195">
        <v>66.290000915527344</v>
      </c>
      <c r="E195">
        <v>68.599998474121094</v>
      </c>
      <c r="F195">
        <v>10000</v>
      </c>
      <c r="G195">
        <v>0</v>
      </c>
      <c r="H195">
        <v>3.5471675081073073</v>
      </c>
      <c r="L195">
        <f t="shared" ref="L195:L258" si="7">IF(H195&gt;R194/365,H195,0)</f>
        <v>3.5471675081073073</v>
      </c>
      <c r="M195">
        <f t="shared" si="6"/>
        <v>12.495084924761489</v>
      </c>
    </row>
    <row r="196" spans="1:13" x14ac:dyDescent="0.25">
      <c r="A196" s="1">
        <v>43836</v>
      </c>
      <c r="B196">
        <v>70.720001220703125</v>
      </c>
      <c r="C196">
        <v>68.19000244140625</v>
      </c>
      <c r="D196">
        <v>69.069999694824219</v>
      </c>
      <c r="E196">
        <v>68.910003662109375</v>
      </c>
      <c r="F196">
        <v>10000</v>
      </c>
      <c r="G196">
        <v>0</v>
      </c>
      <c r="H196">
        <v>0.45190261644865171</v>
      </c>
      <c r="L196">
        <f t="shared" si="7"/>
        <v>0.45190261644865171</v>
      </c>
      <c r="M196">
        <f t="shared" si="6"/>
        <v>0.19322516901071785</v>
      </c>
    </row>
    <row r="197" spans="1:13" x14ac:dyDescent="0.25">
      <c r="A197" s="1">
        <v>43837</v>
      </c>
      <c r="B197">
        <v>68.739997863769531</v>
      </c>
      <c r="C197">
        <v>67.650001525878906</v>
      </c>
      <c r="D197">
        <v>68.580001831054688</v>
      </c>
      <c r="E197">
        <v>68.269996643066406</v>
      </c>
      <c r="F197">
        <v>10000</v>
      </c>
      <c r="G197">
        <v>0</v>
      </c>
      <c r="H197">
        <v>-0.92875777830625506</v>
      </c>
      <c r="L197">
        <f t="shared" si="7"/>
        <v>0</v>
      </c>
      <c r="M197">
        <f t="shared" ref="M197:M260" si="8">IF(H197&gt;$R$1/365,(H197-$R$1/365)^2,0)</f>
        <v>0</v>
      </c>
    </row>
    <row r="198" spans="1:13" x14ac:dyDescent="0.25">
      <c r="A198" s="1">
        <v>43838</v>
      </c>
      <c r="B198">
        <v>71.989997863769531</v>
      </c>
      <c r="C198">
        <v>64.94000244140625</v>
      </c>
      <c r="D198">
        <v>68.470001220703125</v>
      </c>
      <c r="E198">
        <v>65.44000244140625</v>
      </c>
      <c r="F198">
        <v>10000</v>
      </c>
      <c r="G198">
        <v>0</v>
      </c>
      <c r="H198">
        <v>-4.1452971155925393</v>
      </c>
      <c r="L198">
        <f t="shared" si="7"/>
        <v>0</v>
      </c>
      <c r="M198">
        <f t="shared" si="8"/>
        <v>0</v>
      </c>
    </row>
    <row r="199" spans="1:13" x14ac:dyDescent="0.25">
      <c r="A199" s="1">
        <v>43839</v>
      </c>
      <c r="B199">
        <v>66.089996337890625</v>
      </c>
      <c r="C199">
        <v>64.550003051757813</v>
      </c>
      <c r="D199">
        <v>65.790000915527344</v>
      </c>
      <c r="E199">
        <v>65.370002746582031</v>
      </c>
      <c r="F199">
        <v>10000</v>
      </c>
      <c r="G199">
        <v>0</v>
      </c>
      <c r="H199">
        <v>-0.10696774482380489</v>
      </c>
      <c r="L199">
        <f t="shared" si="7"/>
        <v>0</v>
      </c>
      <c r="M199">
        <f t="shared" si="8"/>
        <v>0</v>
      </c>
    </row>
    <row r="200" spans="1:13" x14ac:dyDescent="0.25">
      <c r="A200" s="1">
        <v>43840</v>
      </c>
      <c r="B200">
        <v>65.660003662109375</v>
      </c>
      <c r="C200">
        <v>64.860000610351563</v>
      </c>
      <c r="D200">
        <v>65.410003662109375</v>
      </c>
      <c r="E200">
        <v>64.980003356933594</v>
      </c>
      <c r="F200">
        <v>10000</v>
      </c>
      <c r="G200">
        <v>0</v>
      </c>
      <c r="H200">
        <v>-0.5966029880101642</v>
      </c>
      <c r="L200">
        <f t="shared" si="7"/>
        <v>0</v>
      </c>
      <c r="M200">
        <f t="shared" si="8"/>
        <v>0</v>
      </c>
    </row>
    <row r="201" spans="1:13" x14ac:dyDescent="0.25">
      <c r="A201" s="1">
        <v>43843</v>
      </c>
      <c r="B201">
        <v>65.25</v>
      </c>
      <c r="C201">
        <v>63.919998168945313</v>
      </c>
      <c r="D201">
        <v>65.180000305175781</v>
      </c>
      <c r="E201">
        <v>64.199996948242188</v>
      </c>
      <c r="F201">
        <v>10000</v>
      </c>
      <c r="G201">
        <v>0</v>
      </c>
      <c r="H201">
        <v>-1.2003791449607171</v>
      </c>
      <c r="L201">
        <f t="shared" si="7"/>
        <v>0</v>
      </c>
      <c r="M201">
        <f t="shared" si="8"/>
        <v>0</v>
      </c>
    </row>
    <row r="202" spans="1:13" x14ac:dyDescent="0.25">
      <c r="A202" s="1">
        <v>43844</v>
      </c>
      <c r="B202">
        <v>65.040000915527344</v>
      </c>
      <c r="C202">
        <v>63.909999847412109</v>
      </c>
      <c r="D202">
        <v>64.220001220703125</v>
      </c>
      <c r="E202">
        <v>64.489997863769531</v>
      </c>
      <c r="F202">
        <v>10000</v>
      </c>
      <c r="G202">
        <v>0</v>
      </c>
      <c r="H202">
        <v>0.45171484316601784</v>
      </c>
      <c r="L202">
        <f t="shared" si="7"/>
        <v>0.45171484316601784</v>
      </c>
      <c r="M202">
        <f t="shared" si="8"/>
        <v>0.19306012382022786</v>
      </c>
    </row>
    <row r="203" spans="1:13" x14ac:dyDescent="0.25">
      <c r="A203" s="1">
        <v>43845</v>
      </c>
      <c r="B203">
        <v>64.610000610351563</v>
      </c>
      <c r="C203">
        <v>63.549999237060547</v>
      </c>
      <c r="D203">
        <v>64.459999084472656</v>
      </c>
      <c r="E203">
        <v>64</v>
      </c>
      <c r="F203">
        <v>10000</v>
      </c>
      <c r="G203">
        <v>0</v>
      </c>
      <c r="H203">
        <v>-0.7598044347971844</v>
      </c>
      <c r="L203">
        <f t="shared" si="7"/>
        <v>0</v>
      </c>
      <c r="M203">
        <f t="shared" si="8"/>
        <v>0</v>
      </c>
    </row>
    <row r="204" spans="1:13" x14ac:dyDescent="0.25">
      <c r="A204" s="1">
        <v>43846</v>
      </c>
      <c r="B204">
        <v>64.959999084472656</v>
      </c>
      <c r="C204">
        <v>63.919998168945313</v>
      </c>
      <c r="D204">
        <v>64.30999755859375</v>
      </c>
      <c r="E204">
        <v>64.620002746582031</v>
      </c>
      <c r="F204">
        <v>10000</v>
      </c>
      <c r="G204">
        <v>0</v>
      </c>
      <c r="H204">
        <v>0.96875429153442383</v>
      </c>
      <c r="L204">
        <f t="shared" si="7"/>
        <v>0.96875429153442383</v>
      </c>
      <c r="M204">
        <f t="shared" si="8"/>
        <v>0.91474978374511684</v>
      </c>
    </row>
    <row r="205" spans="1:13" x14ac:dyDescent="0.25">
      <c r="A205" s="1">
        <v>43847</v>
      </c>
      <c r="B205">
        <v>65.139999389648438</v>
      </c>
      <c r="C205">
        <v>64.489997863769531</v>
      </c>
      <c r="D205">
        <v>64.75</v>
      </c>
      <c r="E205">
        <v>64.849998474121094</v>
      </c>
      <c r="F205">
        <v>10000</v>
      </c>
      <c r="G205">
        <v>0</v>
      </c>
      <c r="H205">
        <v>0.35592033080071861</v>
      </c>
      <c r="L205">
        <f t="shared" si="7"/>
        <v>0.35592033080071861</v>
      </c>
      <c r="M205">
        <f t="shared" si="8"/>
        <v>0.11805516263030208</v>
      </c>
    </row>
    <row r="206" spans="1:13" x14ac:dyDescent="0.25">
      <c r="A206" s="1">
        <v>43851</v>
      </c>
      <c r="B206">
        <v>66</v>
      </c>
      <c r="C206">
        <v>64.05999755859375</v>
      </c>
      <c r="D206">
        <v>65.400001525878906</v>
      </c>
      <c r="E206">
        <v>64.589996337890625</v>
      </c>
      <c r="F206">
        <v>10000</v>
      </c>
      <c r="G206">
        <v>0</v>
      </c>
      <c r="H206">
        <v>-0.40092851557155251</v>
      </c>
      <c r="L206">
        <f t="shared" si="7"/>
        <v>0</v>
      </c>
      <c r="M206">
        <f t="shared" si="8"/>
        <v>0</v>
      </c>
    </row>
    <row r="207" spans="1:13" x14ac:dyDescent="0.25">
      <c r="A207" s="1">
        <v>43852</v>
      </c>
      <c r="B207">
        <v>64.589996337890625</v>
      </c>
      <c r="C207">
        <v>62.529998779296875</v>
      </c>
      <c r="D207">
        <v>64.540000915527344</v>
      </c>
      <c r="E207">
        <v>63.209999084472656</v>
      </c>
      <c r="F207">
        <v>10000</v>
      </c>
      <c r="G207">
        <v>0</v>
      </c>
      <c r="H207">
        <v>-2.1365495148796265</v>
      </c>
      <c r="L207">
        <f t="shared" si="7"/>
        <v>0</v>
      </c>
      <c r="M207">
        <f t="shared" si="8"/>
        <v>0</v>
      </c>
    </row>
    <row r="208" spans="1:13" x14ac:dyDescent="0.25">
      <c r="A208" s="1">
        <v>43853</v>
      </c>
      <c r="B208">
        <v>62.779998779296875</v>
      </c>
      <c r="C208">
        <v>61.25</v>
      </c>
      <c r="D208">
        <v>62.630001068115234</v>
      </c>
      <c r="E208">
        <v>62.040000915527344</v>
      </c>
      <c r="F208">
        <v>10000</v>
      </c>
      <c r="G208">
        <v>0</v>
      </c>
      <c r="H208">
        <v>-1.8509700773476467</v>
      </c>
      <c r="L208">
        <f t="shared" si="7"/>
        <v>0</v>
      </c>
      <c r="M208">
        <f t="shared" si="8"/>
        <v>0</v>
      </c>
    </row>
    <row r="209" spans="1:13" x14ac:dyDescent="0.25">
      <c r="A209" s="1">
        <v>43854</v>
      </c>
      <c r="B209">
        <v>62.459999084472656</v>
      </c>
      <c r="C209">
        <v>60.220001220703125</v>
      </c>
      <c r="D209">
        <v>62.119998931884766</v>
      </c>
      <c r="E209">
        <v>60.689998626708984</v>
      </c>
      <c r="F209">
        <v>10000</v>
      </c>
      <c r="G209">
        <v>0</v>
      </c>
      <c r="H209">
        <v>-2.1760191310385424</v>
      </c>
      <c r="L209">
        <f t="shared" si="7"/>
        <v>0</v>
      </c>
      <c r="M209">
        <f t="shared" si="8"/>
        <v>0</v>
      </c>
    </row>
    <row r="210" spans="1:13" x14ac:dyDescent="0.25">
      <c r="A210" s="1">
        <v>43857</v>
      </c>
      <c r="B210">
        <v>60.490001678466797</v>
      </c>
      <c r="C210">
        <v>58.5</v>
      </c>
      <c r="D210">
        <v>60.279998779296875</v>
      </c>
      <c r="E210">
        <v>59.319999694824219</v>
      </c>
      <c r="F210">
        <v>10000</v>
      </c>
      <c r="G210">
        <v>0</v>
      </c>
      <c r="H210">
        <v>-2.2573718287774769</v>
      </c>
      <c r="L210">
        <f t="shared" si="7"/>
        <v>0</v>
      </c>
      <c r="M210">
        <f t="shared" si="8"/>
        <v>0</v>
      </c>
    </row>
    <row r="211" spans="1:13" x14ac:dyDescent="0.25">
      <c r="A211" s="1">
        <v>43858</v>
      </c>
      <c r="B211">
        <v>60.110000610351563</v>
      </c>
      <c r="C211">
        <v>58.5</v>
      </c>
      <c r="D211">
        <v>58.950000762939453</v>
      </c>
      <c r="E211">
        <v>59.509998321533203</v>
      </c>
      <c r="F211">
        <v>10000</v>
      </c>
      <c r="G211">
        <v>0</v>
      </c>
      <c r="H211">
        <v>0.32029438247882513</v>
      </c>
      <c r="L211">
        <f t="shared" si="7"/>
        <v>0.32029438247882513</v>
      </c>
      <c r="M211">
        <f t="shared" si="8"/>
        <v>9.4842820241314851E-2</v>
      </c>
    </row>
    <row r="212" spans="1:13" x14ac:dyDescent="0.25">
      <c r="A212" s="1">
        <v>43859</v>
      </c>
      <c r="B212">
        <v>60.610000610351563</v>
      </c>
      <c r="C212">
        <v>59.25</v>
      </c>
      <c r="D212">
        <v>59.669998168945313</v>
      </c>
      <c r="E212">
        <v>59.810001373291016</v>
      </c>
      <c r="F212">
        <v>10000</v>
      </c>
      <c r="G212">
        <v>0</v>
      </c>
      <c r="H212">
        <v>0.50412209749510772</v>
      </c>
      <c r="L212">
        <f t="shared" si="7"/>
        <v>0.50412209749510772</v>
      </c>
      <c r="M212">
        <f t="shared" si="8"/>
        <v>0.24186067979820614</v>
      </c>
    </row>
    <row r="213" spans="1:13" x14ac:dyDescent="0.25">
      <c r="A213" s="1">
        <v>43860</v>
      </c>
      <c r="B213">
        <v>59.610000610351563</v>
      </c>
      <c r="C213">
        <v>57.729999542236328</v>
      </c>
      <c r="D213">
        <v>59.610000610351563</v>
      </c>
      <c r="E213">
        <v>58.290000915527344</v>
      </c>
      <c r="F213">
        <v>10000</v>
      </c>
      <c r="G213">
        <v>0</v>
      </c>
      <c r="H213">
        <v>-2.5413817469705835</v>
      </c>
      <c r="L213">
        <f t="shared" si="7"/>
        <v>0</v>
      </c>
      <c r="M213">
        <f t="shared" si="8"/>
        <v>0</v>
      </c>
    </row>
    <row r="214" spans="1:13" x14ac:dyDescent="0.25">
      <c r="A214" s="1">
        <v>43861</v>
      </c>
      <c r="B214">
        <v>59.529998779296875</v>
      </c>
      <c r="C214">
        <v>57.979999542236328</v>
      </c>
      <c r="D214">
        <v>59.069999694824219</v>
      </c>
      <c r="E214">
        <v>58.159999847412109</v>
      </c>
      <c r="F214">
        <v>10000</v>
      </c>
      <c r="G214">
        <v>0</v>
      </c>
      <c r="H214">
        <v>-0.22302464586272386</v>
      </c>
      <c r="L214">
        <f t="shared" si="7"/>
        <v>0</v>
      </c>
      <c r="M214">
        <f t="shared" si="8"/>
        <v>0</v>
      </c>
    </row>
    <row r="215" spans="1:13" x14ac:dyDescent="0.25">
      <c r="A215" s="1">
        <v>43864</v>
      </c>
      <c r="B215">
        <v>58.200000762939453</v>
      </c>
      <c r="C215">
        <v>58.200000762939453</v>
      </c>
      <c r="D215">
        <v>58.200000762939453</v>
      </c>
      <c r="E215">
        <v>58.200000762939453</v>
      </c>
      <c r="F215">
        <v>10000</v>
      </c>
      <c r="G215">
        <v>0</v>
      </c>
      <c r="H215">
        <v>6.8777365254968359E-2</v>
      </c>
      <c r="L215">
        <f t="shared" si="7"/>
        <v>6.8777365254968359E-2</v>
      </c>
      <c r="M215">
        <f t="shared" si="8"/>
        <v>3.1864442310319849E-3</v>
      </c>
    </row>
    <row r="216" spans="1:13" x14ac:dyDescent="0.25">
      <c r="A216" s="1">
        <v>43865</v>
      </c>
      <c r="B216">
        <v>55.639999389648438</v>
      </c>
      <c r="C216">
        <v>53.689998626708984</v>
      </c>
      <c r="D216">
        <v>54.150001525878906</v>
      </c>
      <c r="E216">
        <v>53.959999084472656</v>
      </c>
      <c r="F216">
        <v>10000</v>
      </c>
      <c r="G216">
        <v>0</v>
      </c>
      <c r="H216">
        <v>-7.2852261561596743</v>
      </c>
      <c r="L216">
        <f t="shared" si="7"/>
        <v>0</v>
      </c>
      <c r="M216">
        <f t="shared" si="8"/>
        <v>0</v>
      </c>
    </row>
    <row r="217" spans="1:13" x14ac:dyDescent="0.25">
      <c r="A217" s="1">
        <v>43866</v>
      </c>
      <c r="B217">
        <v>56.470001220703125</v>
      </c>
      <c r="C217">
        <v>53.880001068115234</v>
      </c>
      <c r="D217">
        <v>53.880001068115234</v>
      </c>
      <c r="E217">
        <v>55.279998779296875</v>
      </c>
      <c r="F217">
        <v>10000</v>
      </c>
      <c r="G217">
        <v>0</v>
      </c>
      <c r="H217">
        <v>2.446255962231958</v>
      </c>
      <c r="L217">
        <f t="shared" si="7"/>
        <v>2.446255962231958</v>
      </c>
      <c r="M217">
        <f t="shared" si="8"/>
        <v>5.9240015910895591</v>
      </c>
    </row>
    <row r="218" spans="1:13" x14ac:dyDescent="0.25">
      <c r="A218" s="1">
        <v>43867</v>
      </c>
      <c r="B218">
        <v>56.560001373291016</v>
      </c>
      <c r="C218">
        <v>54.240001678466797</v>
      </c>
      <c r="D218">
        <v>55.569999694824219</v>
      </c>
      <c r="E218">
        <v>54.930000305175781</v>
      </c>
      <c r="F218">
        <v>10000</v>
      </c>
      <c r="G218">
        <v>0</v>
      </c>
      <c r="H218">
        <v>-0.6331376299743563</v>
      </c>
      <c r="L218">
        <f t="shared" si="7"/>
        <v>0</v>
      </c>
      <c r="M218">
        <f t="shared" si="8"/>
        <v>0</v>
      </c>
    </row>
    <row r="219" spans="1:13" x14ac:dyDescent="0.25">
      <c r="A219" s="1">
        <v>43868</v>
      </c>
      <c r="B219">
        <v>55.470001220703125</v>
      </c>
      <c r="C219">
        <v>54.209999084472656</v>
      </c>
      <c r="D219">
        <v>55.360000610351563</v>
      </c>
      <c r="E219">
        <v>54.470001220703125</v>
      </c>
      <c r="F219">
        <v>10000</v>
      </c>
      <c r="G219">
        <v>0</v>
      </c>
      <c r="H219">
        <v>-0.8374277843018918</v>
      </c>
      <c r="L219">
        <f t="shared" si="7"/>
        <v>0</v>
      </c>
      <c r="M219">
        <f t="shared" si="8"/>
        <v>0</v>
      </c>
    </row>
    <row r="220" spans="1:13" x14ac:dyDescent="0.25">
      <c r="A220" s="1">
        <v>43871</v>
      </c>
      <c r="B220">
        <v>54.700000762939453</v>
      </c>
      <c r="C220">
        <v>53.110000610351563</v>
      </c>
      <c r="D220">
        <v>54.240001678466797</v>
      </c>
      <c r="E220">
        <v>53.270000457763672</v>
      </c>
      <c r="F220">
        <v>10000</v>
      </c>
      <c r="G220">
        <v>0</v>
      </c>
      <c r="H220">
        <v>-2.2030489003979525</v>
      </c>
      <c r="L220">
        <f t="shared" si="7"/>
        <v>0</v>
      </c>
      <c r="M220">
        <f t="shared" si="8"/>
        <v>0</v>
      </c>
    </row>
    <row r="221" spans="1:13" x14ac:dyDescent="0.25">
      <c r="A221" s="1">
        <v>43872</v>
      </c>
      <c r="B221">
        <v>54.659999847412109</v>
      </c>
      <c r="C221">
        <v>53.349998474121094</v>
      </c>
      <c r="D221">
        <v>53.349998474121094</v>
      </c>
      <c r="E221">
        <v>54.009998321533203</v>
      </c>
      <c r="F221">
        <v>10000</v>
      </c>
      <c r="G221">
        <v>0</v>
      </c>
      <c r="H221">
        <v>1.3891455930364671</v>
      </c>
      <c r="L221">
        <f t="shared" si="7"/>
        <v>1.3891455930364671</v>
      </c>
      <c r="M221">
        <f t="shared" si="8"/>
        <v>1.8956245721176423</v>
      </c>
    </row>
    <row r="222" spans="1:13" x14ac:dyDescent="0.25">
      <c r="A222" s="1">
        <v>43873</v>
      </c>
      <c r="B222">
        <v>56.299999237060547</v>
      </c>
      <c r="C222">
        <v>54.180000305175781</v>
      </c>
      <c r="D222">
        <v>54.180000305175781</v>
      </c>
      <c r="E222">
        <v>55.790000915527344</v>
      </c>
      <c r="F222">
        <v>10000</v>
      </c>
      <c r="G222">
        <v>0</v>
      </c>
      <c r="H222">
        <v>3.2956908893005288</v>
      </c>
      <c r="L222">
        <f t="shared" si="7"/>
        <v>3.2956908893005288</v>
      </c>
      <c r="M222">
        <f t="shared" si="8"/>
        <v>10.780466825348237</v>
      </c>
    </row>
    <row r="223" spans="1:13" x14ac:dyDescent="0.25">
      <c r="A223" s="1">
        <v>43874</v>
      </c>
      <c r="B223">
        <v>56.830001831054688</v>
      </c>
      <c r="C223">
        <v>54.970001220703125</v>
      </c>
      <c r="D223">
        <v>56.340000152587891</v>
      </c>
      <c r="E223">
        <v>56.340000152587891</v>
      </c>
      <c r="F223">
        <v>10000</v>
      </c>
      <c r="G223">
        <v>0</v>
      </c>
      <c r="H223">
        <v>0.98583837253078954</v>
      </c>
      <c r="L223">
        <f t="shared" si="7"/>
        <v>0.98583837253078954</v>
      </c>
      <c r="M223">
        <f t="shared" si="8"/>
        <v>0.94772095182066995</v>
      </c>
    </row>
    <row r="224" spans="1:13" x14ac:dyDescent="0.25">
      <c r="A224" s="1">
        <v>43875</v>
      </c>
      <c r="B224">
        <v>57.529998779296875</v>
      </c>
      <c r="C224">
        <v>56.159999847412109</v>
      </c>
      <c r="D224">
        <v>56.400001525878906</v>
      </c>
      <c r="E224">
        <v>57.319999694824219</v>
      </c>
      <c r="F224">
        <v>10000</v>
      </c>
      <c r="G224">
        <v>0</v>
      </c>
      <c r="H224">
        <v>1.7394383024177396</v>
      </c>
      <c r="L224">
        <f t="shared" si="7"/>
        <v>1.7394383024177396</v>
      </c>
      <c r="M224">
        <f t="shared" si="8"/>
        <v>2.9829073469050176</v>
      </c>
    </row>
    <row r="225" spans="1:13" x14ac:dyDescent="0.25">
      <c r="A225" s="1">
        <v>43879</v>
      </c>
      <c r="B225">
        <v>57.819999694824219</v>
      </c>
      <c r="C225">
        <v>56.290000915527344</v>
      </c>
      <c r="D225">
        <v>57.340000152587891</v>
      </c>
      <c r="E225">
        <v>57.75</v>
      </c>
      <c r="F225">
        <v>10000</v>
      </c>
      <c r="G225">
        <v>0</v>
      </c>
      <c r="H225">
        <v>0.75017499557770151</v>
      </c>
      <c r="L225">
        <f t="shared" si="7"/>
        <v>0.75017499557770151</v>
      </c>
      <c r="M225">
        <f t="shared" si="8"/>
        <v>0.544417056844403</v>
      </c>
    </row>
    <row r="226" spans="1:13" x14ac:dyDescent="0.25">
      <c r="A226" s="1">
        <v>43880</v>
      </c>
      <c r="B226">
        <v>59.409999847412109</v>
      </c>
      <c r="C226">
        <v>57.540000915527344</v>
      </c>
      <c r="D226">
        <v>57.700000762939453</v>
      </c>
      <c r="E226">
        <v>59.119998931884766</v>
      </c>
      <c r="F226">
        <v>10000</v>
      </c>
      <c r="G226">
        <v>0</v>
      </c>
      <c r="H226">
        <v>2.3722925227441793</v>
      </c>
      <c r="L226">
        <f t="shared" si="7"/>
        <v>2.3722925227441793</v>
      </c>
      <c r="M226">
        <f t="shared" si="8"/>
        <v>5.5694289278442639</v>
      </c>
    </row>
    <row r="227" spans="1:13" x14ac:dyDescent="0.25">
      <c r="A227" s="1">
        <v>43881</v>
      </c>
      <c r="B227">
        <v>60.020000457763672</v>
      </c>
      <c r="C227">
        <v>58.900001525878906</v>
      </c>
      <c r="D227">
        <v>59.340000152587891</v>
      </c>
      <c r="E227">
        <v>59.310001373291016</v>
      </c>
      <c r="F227">
        <v>10000</v>
      </c>
      <c r="G227">
        <v>0</v>
      </c>
      <c r="H227">
        <v>0.32138437895636862</v>
      </c>
      <c r="L227">
        <f t="shared" si="7"/>
        <v>0.32138437895636862</v>
      </c>
      <c r="M227">
        <f t="shared" si="8"/>
        <v>9.5515371205520005E-2</v>
      </c>
    </row>
    <row r="228" spans="1:13" x14ac:dyDescent="0.25">
      <c r="A228" s="1">
        <v>43882</v>
      </c>
      <c r="B228">
        <v>59.270000457763672</v>
      </c>
      <c r="C228">
        <v>57.740001678466797</v>
      </c>
      <c r="D228">
        <v>59.159999847412109</v>
      </c>
      <c r="E228">
        <v>58.5</v>
      </c>
      <c r="F228">
        <v>10000</v>
      </c>
      <c r="G228">
        <v>0</v>
      </c>
      <c r="H228">
        <v>-1.3657078983912885</v>
      </c>
      <c r="L228">
        <f t="shared" si="7"/>
        <v>0</v>
      </c>
      <c r="M228">
        <f t="shared" si="8"/>
        <v>0</v>
      </c>
    </row>
    <row r="229" spans="1:13" x14ac:dyDescent="0.25">
      <c r="A229" s="1">
        <v>43885</v>
      </c>
      <c r="B229">
        <v>58.119998931884766</v>
      </c>
      <c r="C229">
        <v>55.139999389648438</v>
      </c>
      <c r="D229">
        <v>58.020000457763672</v>
      </c>
      <c r="E229">
        <v>56.299999237060547</v>
      </c>
      <c r="F229">
        <v>10000</v>
      </c>
      <c r="G229">
        <v>0</v>
      </c>
      <c r="H229">
        <v>-3.7606850648537637</v>
      </c>
      <c r="L229">
        <f t="shared" si="7"/>
        <v>0</v>
      </c>
      <c r="M229">
        <f t="shared" si="8"/>
        <v>0</v>
      </c>
    </row>
    <row r="230" spans="1:13" x14ac:dyDescent="0.25">
      <c r="A230" s="1">
        <v>43886</v>
      </c>
      <c r="B230">
        <v>56.970001220703125</v>
      </c>
      <c r="C230">
        <v>54.610000610351563</v>
      </c>
      <c r="D230">
        <v>56.220001220703125</v>
      </c>
      <c r="E230">
        <v>54.950000762939453</v>
      </c>
      <c r="F230">
        <v>10000</v>
      </c>
      <c r="G230">
        <v>0</v>
      </c>
      <c r="H230">
        <v>-2.3978658835086319</v>
      </c>
      <c r="L230">
        <f t="shared" si="7"/>
        <v>0</v>
      </c>
      <c r="M230">
        <f t="shared" si="8"/>
        <v>0</v>
      </c>
    </row>
    <row r="231" spans="1:13" x14ac:dyDescent="0.25">
      <c r="A231" s="1">
        <v>43887</v>
      </c>
      <c r="B231">
        <v>55.439998626708984</v>
      </c>
      <c r="C231">
        <v>53.040000915527344</v>
      </c>
      <c r="D231">
        <v>55.080001831054688</v>
      </c>
      <c r="E231">
        <v>53.430000305175781</v>
      </c>
      <c r="F231">
        <v>10000</v>
      </c>
      <c r="G231">
        <v>0</v>
      </c>
      <c r="H231">
        <v>-2.766151841054787</v>
      </c>
      <c r="L231">
        <f t="shared" si="7"/>
        <v>0</v>
      </c>
      <c r="M231">
        <f t="shared" si="8"/>
        <v>0</v>
      </c>
    </row>
    <row r="232" spans="1:13" x14ac:dyDescent="0.25">
      <c r="A232" s="1">
        <v>43888</v>
      </c>
      <c r="B232">
        <v>53.439998626708984</v>
      </c>
      <c r="C232">
        <v>51.049999237060547</v>
      </c>
      <c r="D232">
        <v>53.439998626708984</v>
      </c>
      <c r="E232">
        <v>52.180000305175781</v>
      </c>
      <c r="F232">
        <v>10000</v>
      </c>
      <c r="G232">
        <v>0</v>
      </c>
      <c r="H232">
        <v>-2.3395096254171466</v>
      </c>
      <c r="L232">
        <f t="shared" si="7"/>
        <v>0</v>
      </c>
      <c r="M232">
        <f t="shared" si="8"/>
        <v>0</v>
      </c>
    </row>
    <row r="233" spans="1:13" x14ac:dyDescent="0.25">
      <c r="A233" s="1">
        <v>43889</v>
      </c>
      <c r="B233">
        <v>51.490001678466797</v>
      </c>
      <c r="C233">
        <v>50.119998931884766</v>
      </c>
      <c r="D233">
        <v>51.369998931884766</v>
      </c>
      <c r="E233">
        <v>50.520000457763672</v>
      </c>
      <c r="F233">
        <v>10000</v>
      </c>
      <c r="G233">
        <v>0</v>
      </c>
      <c r="H233">
        <v>-3.1812952044913079</v>
      </c>
      <c r="L233">
        <f t="shared" si="7"/>
        <v>0</v>
      </c>
      <c r="M233">
        <f t="shared" si="8"/>
        <v>0</v>
      </c>
    </row>
    <row r="234" spans="1:13" x14ac:dyDescent="0.25">
      <c r="A234" s="1">
        <v>43892</v>
      </c>
      <c r="B234">
        <v>50.479999542236328</v>
      </c>
      <c r="C234">
        <v>50.479999542236328</v>
      </c>
      <c r="D234">
        <v>50.479999542236328</v>
      </c>
      <c r="E234">
        <v>50.479999542236328</v>
      </c>
      <c r="F234">
        <v>10000</v>
      </c>
      <c r="G234">
        <v>0</v>
      </c>
      <c r="H234">
        <v>-7.9178375227417774E-2</v>
      </c>
      <c r="L234">
        <f t="shared" si="7"/>
        <v>0</v>
      </c>
      <c r="M234">
        <f t="shared" si="8"/>
        <v>0</v>
      </c>
    </row>
    <row r="235" spans="1:13" x14ac:dyDescent="0.25">
      <c r="A235" s="1">
        <v>43893</v>
      </c>
      <c r="B235">
        <v>53.869998931884766</v>
      </c>
      <c r="C235">
        <v>51.240001678466797</v>
      </c>
      <c r="D235">
        <v>52.979999542236328</v>
      </c>
      <c r="E235">
        <v>51.860000610351563</v>
      </c>
      <c r="F235">
        <v>10000</v>
      </c>
      <c r="G235">
        <v>0</v>
      </c>
      <c r="H235">
        <v>2.7337580836556796</v>
      </c>
      <c r="L235">
        <f t="shared" si="7"/>
        <v>2.7337580836556796</v>
      </c>
      <c r="M235">
        <f t="shared" si="8"/>
        <v>7.4061775248819623</v>
      </c>
    </row>
    <row r="236" spans="1:13" x14ac:dyDescent="0.25">
      <c r="A236" s="1">
        <v>43894</v>
      </c>
      <c r="B236">
        <v>53.029998779296875</v>
      </c>
      <c r="C236">
        <v>51.040000915527344</v>
      </c>
      <c r="D236">
        <v>51.729999542236328</v>
      </c>
      <c r="E236">
        <v>51.130001068115234</v>
      </c>
      <c r="F236">
        <v>10000</v>
      </c>
      <c r="G236">
        <v>0</v>
      </c>
      <c r="H236">
        <v>-1.4076350436652674</v>
      </c>
      <c r="L236">
        <f t="shared" si="7"/>
        <v>0</v>
      </c>
      <c r="M236">
        <f t="shared" si="8"/>
        <v>0</v>
      </c>
    </row>
    <row r="237" spans="1:13" x14ac:dyDescent="0.25">
      <c r="A237" s="1">
        <v>43895</v>
      </c>
      <c r="B237">
        <v>52.009998321533203</v>
      </c>
      <c r="C237">
        <v>49.700000762939453</v>
      </c>
      <c r="D237">
        <v>51.650001525878906</v>
      </c>
      <c r="E237">
        <v>49.990001678466797</v>
      </c>
      <c r="F237">
        <v>10000</v>
      </c>
      <c r="G237">
        <v>0</v>
      </c>
      <c r="H237">
        <v>-2.2296095557082674</v>
      </c>
      <c r="L237">
        <f t="shared" si="7"/>
        <v>0</v>
      </c>
      <c r="M237">
        <f t="shared" si="8"/>
        <v>0</v>
      </c>
    </row>
    <row r="238" spans="1:13" x14ac:dyDescent="0.25">
      <c r="A238" s="1">
        <v>43896</v>
      </c>
      <c r="B238">
        <v>50.430000305175781</v>
      </c>
      <c r="C238">
        <v>45.159999847412109</v>
      </c>
      <c r="D238">
        <v>50.119998931884766</v>
      </c>
      <c r="E238">
        <v>45.270000457763672</v>
      </c>
      <c r="F238">
        <v>10000</v>
      </c>
      <c r="G238">
        <v>0</v>
      </c>
      <c r="H238">
        <v>-9.4418905025487661</v>
      </c>
      <c r="L238">
        <f t="shared" si="7"/>
        <v>0</v>
      </c>
      <c r="M238">
        <f t="shared" si="8"/>
        <v>0</v>
      </c>
    </row>
    <row r="239" spans="1:13" x14ac:dyDescent="0.25">
      <c r="A239" s="1">
        <v>43899</v>
      </c>
      <c r="B239">
        <v>39.240001678466797</v>
      </c>
      <c r="C239">
        <v>31.25</v>
      </c>
      <c r="D239">
        <v>39.240001678466797</v>
      </c>
      <c r="E239">
        <v>34.360000610351563</v>
      </c>
      <c r="F239">
        <v>10000</v>
      </c>
      <c r="G239">
        <v>0</v>
      </c>
      <c r="H239">
        <v>-24.099844791455215</v>
      </c>
      <c r="L239">
        <f t="shared" si="7"/>
        <v>0</v>
      </c>
      <c r="M239">
        <f t="shared" si="8"/>
        <v>0</v>
      </c>
    </row>
    <row r="240" spans="1:13" x14ac:dyDescent="0.25">
      <c r="A240" s="1">
        <v>43900</v>
      </c>
      <c r="B240">
        <v>38.209999084472656</v>
      </c>
      <c r="C240">
        <v>33.439998626708984</v>
      </c>
      <c r="D240">
        <v>33.459999084472656</v>
      </c>
      <c r="E240">
        <v>37.220001220703125</v>
      </c>
      <c r="F240">
        <v>10000</v>
      </c>
      <c r="G240">
        <v>0</v>
      </c>
      <c r="H240">
        <v>8.3236337588711748</v>
      </c>
      <c r="L240">
        <f t="shared" si="7"/>
        <v>8.3236337588711748</v>
      </c>
      <c r="M240">
        <f t="shared" si="8"/>
        <v>69.077790665853342</v>
      </c>
    </row>
    <row r="241" spans="1:13" x14ac:dyDescent="0.25">
      <c r="A241" s="1">
        <v>43901</v>
      </c>
      <c r="B241">
        <v>39.619998931884766</v>
      </c>
      <c r="C241">
        <v>35.360000610351563</v>
      </c>
      <c r="D241">
        <v>37.799999237060547</v>
      </c>
      <c r="E241">
        <v>35.790000915527344</v>
      </c>
      <c r="F241">
        <v>10000</v>
      </c>
      <c r="G241">
        <v>0</v>
      </c>
      <c r="H241">
        <v>-3.842021113047045</v>
      </c>
      <c r="L241">
        <f t="shared" si="7"/>
        <v>0</v>
      </c>
      <c r="M241">
        <f t="shared" si="8"/>
        <v>0</v>
      </c>
    </row>
    <row r="242" spans="1:13" x14ac:dyDescent="0.25">
      <c r="A242" s="1">
        <v>43902</v>
      </c>
      <c r="B242">
        <v>36.529998779296875</v>
      </c>
      <c r="C242">
        <v>32.479999542236328</v>
      </c>
      <c r="D242">
        <v>36.130001068115234</v>
      </c>
      <c r="E242">
        <v>33.220001220703125</v>
      </c>
      <c r="F242">
        <v>10000</v>
      </c>
      <c r="G242">
        <v>0</v>
      </c>
      <c r="H242">
        <v>-7.1807757169104587</v>
      </c>
      <c r="L242">
        <f t="shared" si="7"/>
        <v>0</v>
      </c>
      <c r="M242">
        <f t="shared" si="8"/>
        <v>0</v>
      </c>
    </row>
    <row r="243" spans="1:13" x14ac:dyDescent="0.25">
      <c r="A243" s="1">
        <v>43903</v>
      </c>
      <c r="B243">
        <v>35.990001678466797</v>
      </c>
      <c r="C243">
        <v>32.169998168945313</v>
      </c>
      <c r="D243">
        <v>32.860000610351563</v>
      </c>
      <c r="E243">
        <v>33.849998474121094</v>
      </c>
      <c r="F243">
        <v>10000</v>
      </c>
      <c r="G243">
        <v>0</v>
      </c>
      <c r="H243">
        <v>1.8964395853945604</v>
      </c>
      <c r="L243">
        <f t="shared" si="7"/>
        <v>1.8964395853945604</v>
      </c>
      <c r="M243">
        <f t="shared" si="8"/>
        <v>3.5498735755268447</v>
      </c>
    </row>
    <row r="244" spans="1:13" x14ac:dyDescent="0.25">
      <c r="A244" s="1">
        <v>43906</v>
      </c>
      <c r="B244">
        <v>34.549999237060547</v>
      </c>
      <c r="C244">
        <v>29.340000152587891</v>
      </c>
      <c r="D244">
        <v>34.459999084472656</v>
      </c>
      <c r="E244">
        <v>30.049999237060547</v>
      </c>
      <c r="F244">
        <v>10000</v>
      </c>
      <c r="G244">
        <v>0</v>
      </c>
      <c r="H244">
        <v>-11.225995297948721</v>
      </c>
      <c r="L244">
        <f t="shared" si="7"/>
        <v>0</v>
      </c>
      <c r="M244">
        <f t="shared" si="8"/>
        <v>0</v>
      </c>
    </row>
    <row r="245" spans="1:13" x14ac:dyDescent="0.25">
      <c r="A245" s="1">
        <v>43907</v>
      </c>
      <c r="B245">
        <v>31.219999313354492</v>
      </c>
      <c r="C245">
        <v>28.459999084472656</v>
      </c>
      <c r="D245">
        <v>29.700000762939453</v>
      </c>
      <c r="E245">
        <v>28.729999542236328</v>
      </c>
      <c r="F245">
        <v>10000</v>
      </c>
      <c r="G245">
        <v>0</v>
      </c>
      <c r="H245">
        <v>-4.3926779645181107</v>
      </c>
      <c r="L245">
        <f t="shared" si="7"/>
        <v>0</v>
      </c>
      <c r="M245">
        <f t="shared" si="8"/>
        <v>0</v>
      </c>
    </row>
    <row r="246" spans="1:13" x14ac:dyDescent="0.25">
      <c r="A246" s="1">
        <v>43908</v>
      </c>
      <c r="B246">
        <v>29.190000534057617</v>
      </c>
      <c r="C246">
        <v>24.510000228881836</v>
      </c>
      <c r="D246">
        <v>28.659999847412109</v>
      </c>
      <c r="E246">
        <v>24.879999160766602</v>
      </c>
      <c r="F246">
        <v>10000</v>
      </c>
      <c r="G246">
        <v>0</v>
      </c>
      <c r="H246">
        <v>-13.40062806408957</v>
      </c>
      <c r="L246">
        <f t="shared" si="7"/>
        <v>0</v>
      </c>
      <c r="M246">
        <f t="shared" si="8"/>
        <v>0</v>
      </c>
    </row>
    <row r="247" spans="1:13" x14ac:dyDescent="0.25">
      <c r="A247" s="1">
        <v>43909</v>
      </c>
      <c r="B247">
        <v>29.379999160766602</v>
      </c>
      <c r="C247">
        <v>24.979999542236328</v>
      </c>
      <c r="D247">
        <v>26.440000534057617</v>
      </c>
      <c r="E247">
        <v>28.469999313354492</v>
      </c>
      <c r="F247">
        <v>10000</v>
      </c>
      <c r="G247">
        <v>0</v>
      </c>
      <c r="H247">
        <v>14.429261550173123</v>
      </c>
      <c r="L247">
        <f t="shared" si="7"/>
        <v>14.429261550173123</v>
      </c>
      <c r="M247">
        <f t="shared" si="8"/>
        <v>207.84795087097709</v>
      </c>
    </row>
    <row r="248" spans="1:13" x14ac:dyDescent="0.25">
      <c r="A248" s="1">
        <v>43910</v>
      </c>
      <c r="B248">
        <v>30.930000305175781</v>
      </c>
      <c r="C248">
        <v>26.790000915527344</v>
      </c>
      <c r="D248">
        <v>28</v>
      </c>
      <c r="E248">
        <v>26.979999542236328</v>
      </c>
      <c r="F248">
        <v>10000</v>
      </c>
      <c r="G248">
        <v>0</v>
      </c>
      <c r="H248">
        <v>-5.2335785284660874</v>
      </c>
      <c r="L248">
        <f t="shared" si="7"/>
        <v>0</v>
      </c>
      <c r="M248">
        <f t="shared" si="8"/>
        <v>0</v>
      </c>
    </row>
    <row r="249" spans="1:13" x14ac:dyDescent="0.25">
      <c r="A249" s="1">
        <v>43913</v>
      </c>
      <c r="B249">
        <v>27.520000457763672</v>
      </c>
      <c r="C249">
        <v>24.680000305175781</v>
      </c>
      <c r="D249">
        <v>26.5</v>
      </c>
      <c r="E249">
        <v>27.030000686645508</v>
      </c>
      <c r="F249">
        <v>10000</v>
      </c>
      <c r="G249">
        <v>0</v>
      </c>
      <c r="H249">
        <v>0.18532670592119604</v>
      </c>
      <c r="L249">
        <f t="shared" si="7"/>
        <v>0.18532670592119604</v>
      </c>
      <c r="M249">
        <f t="shared" si="8"/>
        <v>2.9928286828324848E-2</v>
      </c>
    </row>
    <row r="250" spans="1:13" x14ac:dyDescent="0.25">
      <c r="A250" s="1">
        <v>43914</v>
      </c>
      <c r="B250">
        <v>28.639999389648438</v>
      </c>
      <c r="C250">
        <v>26.690000534057617</v>
      </c>
      <c r="D250">
        <v>27.639999389648438</v>
      </c>
      <c r="E250">
        <v>27.149999618530273</v>
      </c>
      <c r="F250">
        <v>10000</v>
      </c>
      <c r="G250">
        <v>0</v>
      </c>
      <c r="H250">
        <v>0.44394720250249264</v>
      </c>
      <c r="L250">
        <f t="shared" si="7"/>
        <v>0.44394720250249264</v>
      </c>
      <c r="M250">
        <f t="shared" si="8"/>
        <v>0.18629447375919295</v>
      </c>
    </row>
    <row r="251" spans="1:13" x14ac:dyDescent="0.25">
      <c r="A251" s="1">
        <v>43915</v>
      </c>
      <c r="B251">
        <v>28.280000686645508</v>
      </c>
      <c r="C251">
        <v>25.729999542236328</v>
      </c>
      <c r="D251">
        <v>27.600000381469727</v>
      </c>
      <c r="E251">
        <v>27.389999389648438</v>
      </c>
      <c r="F251">
        <v>10000</v>
      </c>
      <c r="G251">
        <v>0</v>
      </c>
      <c r="H251">
        <v>0.88397706994574055</v>
      </c>
      <c r="L251">
        <f t="shared" si="7"/>
        <v>0.88397706994574055</v>
      </c>
      <c r="M251">
        <f t="shared" si="8"/>
        <v>0.75977076381326247</v>
      </c>
    </row>
    <row r="252" spans="1:13" x14ac:dyDescent="0.25">
      <c r="A252" s="1">
        <v>43916</v>
      </c>
      <c r="B252">
        <v>27.670000076293945</v>
      </c>
      <c r="C252">
        <v>26.040000915527344</v>
      </c>
      <c r="D252">
        <v>27.590000152587891</v>
      </c>
      <c r="E252">
        <v>26.340000152587891</v>
      </c>
      <c r="F252">
        <v>10000</v>
      </c>
      <c r="G252">
        <v>0</v>
      </c>
      <c r="H252">
        <v>-3.8335131816665036</v>
      </c>
      <c r="L252">
        <f t="shared" si="7"/>
        <v>0</v>
      </c>
      <c r="M252">
        <f t="shared" si="8"/>
        <v>0</v>
      </c>
    </row>
    <row r="253" spans="1:13" x14ac:dyDescent="0.25">
      <c r="A253" s="1">
        <v>43917</v>
      </c>
      <c r="B253">
        <v>27</v>
      </c>
      <c r="C253">
        <v>24.170000076293945</v>
      </c>
      <c r="D253">
        <v>26.709999084472656</v>
      </c>
      <c r="E253">
        <v>24.930000305175781</v>
      </c>
      <c r="F253">
        <v>10000</v>
      </c>
      <c r="G253">
        <v>0</v>
      </c>
      <c r="H253">
        <v>-5.353074560531379</v>
      </c>
      <c r="L253">
        <f t="shared" si="7"/>
        <v>0</v>
      </c>
      <c r="M253">
        <f t="shared" si="8"/>
        <v>0</v>
      </c>
    </row>
    <row r="254" spans="1:13" x14ac:dyDescent="0.25">
      <c r="A254" s="1">
        <v>43920</v>
      </c>
      <c r="B254">
        <v>24.25</v>
      </c>
      <c r="C254">
        <v>21.690000534057617</v>
      </c>
      <c r="D254">
        <v>24</v>
      </c>
      <c r="E254">
        <v>22.760000228881836</v>
      </c>
      <c r="F254">
        <v>10000</v>
      </c>
      <c r="G254">
        <v>0</v>
      </c>
      <c r="H254">
        <v>-8.7043724417581565</v>
      </c>
      <c r="L254">
        <f t="shared" si="7"/>
        <v>0</v>
      </c>
      <c r="M254">
        <f t="shared" si="8"/>
        <v>0</v>
      </c>
    </row>
    <row r="255" spans="1:13" x14ac:dyDescent="0.25">
      <c r="A255" s="1">
        <v>43921</v>
      </c>
      <c r="B255">
        <v>23.860000610351563</v>
      </c>
      <c r="C255">
        <v>22.579999923706055</v>
      </c>
      <c r="D255">
        <v>22.959999084472656</v>
      </c>
      <c r="E255">
        <v>22.739999771118164</v>
      </c>
      <c r="F255">
        <v>10000</v>
      </c>
      <c r="G255">
        <v>0</v>
      </c>
      <c r="H255">
        <v>-8.7875472594645121E-2</v>
      </c>
      <c r="L255">
        <f t="shared" si="7"/>
        <v>0</v>
      </c>
      <c r="M255">
        <f t="shared" si="8"/>
        <v>0</v>
      </c>
    </row>
    <row r="256" spans="1:13" x14ac:dyDescent="0.25">
      <c r="A256" s="1">
        <v>43922</v>
      </c>
      <c r="B256">
        <v>22.760000228881836</v>
      </c>
      <c r="C256">
        <v>22.760000228881836</v>
      </c>
      <c r="D256">
        <v>22.760000228881836</v>
      </c>
      <c r="E256">
        <v>22.760000228881836</v>
      </c>
      <c r="F256">
        <v>10000</v>
      </c>
      <c r="G256">
        <v>0</v>
      </c>
      <c r="H256">
        <v>8.7952761499465737E-2</v>
      </c>
      <c r="L256">
        <f t="shared" si="7"/>
        <v>8.7952761499465737E-2</v>
      </c>
      <c r="M256">
        <f t="shared" si="8"/>
        <v>5.7189885254082112E-3</v>
      </c>
    </row>
    <row r="257" spans="1:13" x14ac:dyDescent="0.25">
      <c r="A257" s="1">
        <v>43923</v>
      </c>
      <c r="B257">
        <v>32.599998474121094</v>
      </c>
      <c r="C257">
        <v>25.430000305175781</v>
      </c>
      <c r="D257">
        <v>25.629999160766602</v>
      </c>
      <c r="E257">
        <v>29.940000534057617</v>
      </c>
      <c r="F257">
        <v>10000</v>
      </c>
      <c r="G257">
        <v>0</v>
      </c>
      <c r="H257">
        <v>31.546573958573831</v>
      </c>
      <c r="L257">
        <f t="shared" si="7"/>
        <v>31.546573958573831</v>
      </c>
      <c r="M257">
        <f t="shared" si="8"/>
        <v>994.40861979452177</v>
      </c>
    </row>
    <row r="258" spans="1:13" x14ac:dyDescent="0.25">
      <c r="A258" s="1">
        <v>43924</v>
      </c>
      <c r="B258">
        <v>35</v>
      </c>
      <c r="C258">
        <v>28.280000686645508</v>
      </c>
      <c r="D258">
        <v>29.959999084472656</v>
      </c>
      <c r="E258">
        <v>34.110000610351563</v>
      </c>
      <c r="F258">
        <v>10000</v>
      </c>
      <c r="G258">
        <v>0</v>
      </c>
      <c r="H258">
        <v>13.927855717806192</v>
      </c>
      <c r="L258">
        <f t="shared" si="7"/>
        <v>13.927855717806192</v>
      </c>
      <c r="M258">
        <f t="shared" si="8"/>
        <v>193.64189031518225</v>
      </c>
    </row>
    <row r="259" spans="1:13" x14ac:dyDescent="0.25">
      <c r="A259" s="1">
        <v>43927</v>
      </c>
      <c r="B259">
        <v>34.229999542236328</v>
      </c>
      <c r="C259">
        <v>30.549999237060547</v>
      </c>
      <c r="D259">
        <v>31.25</v>
      </c>
      <c r="E259">
        <v>33.049999237060547</v>
      </c>
      <c r="F259">
        <v>10000</v>
      </c>
      <c r="G259">
        <v>0</v>
      </c>
      <c r="H259">
        <v>-3.107597051667399</v>
      </c>
      <c r="L259">
        <f t="shared" ref="L259:L322" si="9">IF(H259&gt;R258/365,H259,0)</f>
        <v>0</v>
      </c>
      <c r="M259">
        <f t="shared" si="8"/>
        <v>0</v>
      </c>
    </row>
    <row r="260" spans="1:13" x14ac:dyDescent="0.25">
      <c r="A260" s="1">
        <v>43928</v>
      </c>
      <c r="B260">
        <v>34.180000305175781</v>
      </c>
      <c r="C260">
        <v>31.729999542236328</v>
      </c>
      <c r="D260">
        <v>33.310001373291016</v>
      </c>
      <c r="E260">
        <v>31.870000839233398</v>
      </c>
      <c r="F260">
        <v>10000</v>
      </c>
      <c r="G260">
        <v>0</v>
      </c>
      <c r="H260">
        <v>-3.5703431923349682</v>
      </c>
      <c r="L260">
        <f t="shared" si="9"/>
        <v>0</v>
      </c>
      <c r="M260">
        <f t="shared" si="8"/>
        <v>0</v>
      </c>
    </row>
    <row r="261" spans="1:13" x14ac:dyDescent="0.25">
      <c r="A261" s="1">
        <v>43929</v>
      </c>
      <c r="B261">
        <v>33.869998931884766</v>
      </c>
      <c r="C261">
        <v>31.549999237060547</v>
      </c>
      <c r="D261">
        <v>32.409999847412109</v>
      </c>
      <c r="E261">
        <v>32.840000152587891</v>
      </c>
      <c r="F261">
        <v>10000</v>
      </c>
      <c r="G261">
        <v>0</v>
      </c>
      <c r="H261">
        <v>3.0436124499889639</v>
      </c>
      <c r="L261">
        <f t="shared" si="9"/>
        <v>3.0436124499889639</v>
      </c>
      <c r="M261">
        <f t="shared" ref="M261:M324" si="10">IF(H261&gt;$R$1/365,(H261-$R$1/365)^2,0)</f>
        <v>9.1886807660076979</v>
      </c>
    </row>
    <row r="262" spans="1:13" x14ac:dyDescent="0.25">
      <c r="A262" s="1">
        <v>43930</v>
      </c>
      <c r="B262">
        <v>36.430000305175781</v>
      </c>
      <c r="C262">
        <v>31.239999771118164</v>
      </c>
      <c r="D262">
        <v>33.659999847412109</v>
      </c>
      <c r="E262">
        <v>31.479999542236328</v>
      </c>
      <c r="F262">
        <v>10000</v>
      </c>
      <c r="G262">
        <v>0</v>
      </c>
      <c r="H262">
        <v>-4.1412929477236631</v>
      </c>
      <c r="L262">
        <f t="shared" si="9"/>
        <v>0</v>
      </c>
      <c r="M262">
        <f t="shared" si="10"/>
        <v>0</v>
      </c>
    </row>
    <row r="263" spans="1:13" x14ac:dyDescent="0.25">
      <c r="A263" s="1">
        <v>43934</v>
      </c>
      <c r="B263">
        <v>33.229999542236328</v>
      </c>
      <c r="C263">
        <v>30.639999389648438</v>
      </c>
      <c r="D263">
        <v>33</v>
      </c>
      <c r="E263">
        <v>31.739999771118164</v>
      </c>
      <c r="F263">
        <v>10000</v>
      </c>
      <c r="G263">
        <v>0</v>
      </c>
      <c r="H263">
        <v>0.82592195890280884</v>
      </c>
      <c r="L263">
        <f t="shared" si="9"/>
        <v>0.82592195890280884</v>
      </c>
      <c r="M263">
        <f t="shared" si="10"/>
        <v>0.66193388170998868</v>
      </c>
    </row>
    <row r="264" spans="1:13" x14ac:dyDescent="0.25">
      <c r="A264" s="1">
        <v>43935</v>
      </c>
      <c r="B264">
        <v>32.380001068115234</v>
      </c>
      <c r="C264">
        <v>29.399999618530273</v>
      </c>
      <c r="D264">
        <v>32.090000152587891</v>
      </c>
      <c r="E264">
        <v>29.600000381469727</v>
      </c>
      <c r="F264">
        <v>10000</v>
      </c>
      <c r="G264">
        <v>0</v>
      </c>
      <c r="H264">
        <v>-6.7422791590431297</v>
      </c>
      <c r="L264">
        <f t="shared" si="9"/>
        <v>0</v>
      </c>
      <c r="M264">
        <f t="shared" si="10"/>
        <v>0</v>
      </c>
    </row>
    <row r="265" spans="1:13" x14ac:dyDescent="0.25">
      <c r="A265" s="1">
        <v>43936</v>
      </c>
      <c r="B265">
        <v>30.420000076293945</v>
      </c>
      <c r="C265">
        <v>27.170000076293945</v>
      </c>
      <c r="D265">
        <v>30.010000228881836</v>
      </c>
      <c r="E265">
        <v>27.690000534057617</v>
      </c>
      <c r="F265">
        <v>10000</v>
      </c>
      <c r="G265">
        <v>0</v>
      </c>
      <c r="H265">
        <v>-6.4527021040439276</v>
      </c>
      <c r="L265">
        <f t="shared" si="9"/>
        <v>0</v>
      </c>
      <c r="M265">
        <f t="shared" si="10"/>
        <v>0</v>
      </c>
    </row>
    <row r="266" spans="1:13" x14ac:dyDescent="0.25">
      <c r="A266" s="1">
        <v>43937</v>
      </c>
      <c r="B266">
        <v>29.010000228881836</v>
      </c>
      <c r="C266">
        <v>27.200000762939453</v>
      </c>
      <c r="D266">
        <v>28.059999465942383</v>
      </c>
      <c r="E266">
        <v>27.819999694824219</v>
      </c>
      <c r="F266">
        <v>10000</v>
      </c>
      <c r="G266">
        <v>0</v>
      </c>
      <c r="H266">
        <v>0.46948052820261488</v>
      </c>
      <c r="L266">
        <f t="shared" si="9"/>
        <v>0.46948052820261488</v>
      </c>
      <c r="M266">
        <f t="shared" si="10"/>
        <v>0.20898773265793025</v>
      </c>
    </row>
    <row r="267" spans="1:13" x14ac:dyDescent="0.25">
      <c r="A267" s="1">
        <v>43938</v>
      </c>
      <c r="B267">
        <v>29</v>
      </c>
      <c r="C267">
        <v>27.600000381469727</v>
      </c>
      <c r="D267">
        <v>28.469999313354492</v>
      </c>
      <c r="E267">
        <v>28.079999923706055</v>
      </c>
      <c r="F267">
        <v>10000</v>
      </c>
      <c r="G267">
        <v>0</v>
      </c>
      <c r="H267">
        <v>0.93458027222843576</v>
      </c>
      <c r="L267">
        <f t="shared" si="9"/>
        <v>0.93458027222843576</v>
      </c>
      <c r="M267">
        <f t="shared" si="10"/>
        <v>0.85054783866871098</v>
      </c>
    </row>
    <row r="268" spans="1:13" x14ac:dyDescent="0.25">
      <c r="A268" s="1">
        <v>43941</v>
      </c>
      <c r="B268">
        <v>28.239999771118164</v>
      </c>
      <c r="C268">
        <v>25.379999160766602</v>
      </c>
      <c r="D268">
        <v>28.049999237060547</v>
      </c>
      <c r="E268">
        <v>25.569999694824219</v>
      </c>
      <c r="F268">
        <v>10000</v>
      </c>
      <c r="G268">
        <v>0</v>
      </c>
      <c r="H268">
        <v>-8.9387472781394592</v>
      </c>
      <c r="L268">
        <f t="shared" si="9"/>
        <v>0</v>
      </c>
      <c r="M268">
        <f t="shared" si="10"/>
        <v>0</v>
      </c>
    </row>
    <row r="269" spans="1:13" x14ac:dyDescent="0.25">
      <c r="A269" s="1">
        <v>43942</v>
      </c>
      <c r="B269">
        <v>27.229999542236328</v>
      </c>
      <c r="C269">
        <v>17.520000457763672</v>
      </c>
      <c r="D269">
        <v>25.959999084472656</v>
      </c>
      <c r="E269">
        <v>19.329999923706055</v>
      </c>
      <c r="F269">
        <v>10000</v>
      </c>
      <c r="G269">
        <v>0</v>
      </c>
      <c r="H269">
        <v>-24.40359736250306</v>
      </c>
      <c r="L269">
        <f t="shared" si="9"/>
        <v>0</v>
      </c>
      <c r="M269">
        <f t="shared" si="10"/>
        <v>0</v>
      </c>
    </row>
    <row r="270" spans="1:13" x14ac:dyDescent="0.25">
      <c r="A270" s="1">
        <v>43943</v>
      </c>
      <c r="B270">
        <v>22.459999084472656</v>
      </c>
      <c r="C270">
        <v>16</v>
      </c>
      <c r="D270">
        <v>19.559999465942383</v>
      </c>
      <c r="E270">
        <v>20.370000839233398</v>
      </c>
      <c r="F270">
        <v>10000</v>
      </c>
      <c r="G270">
        <v>0</v>
      </c>
      <c r="H270">
        <v>5.3802427296024025</v>
      </c>
      <c r="L270">
        <f t="shared" si="9"/>
        <v>5.3802427296024025</v>
      </c>
      <c r="M270">
        <f t="shared" si="10"/>
        <v>28.814500308578232</v>
      </c>
    </row>
    <row r="271" spans="1:13" x14ac:dyDescent="0.25">
      <c r="A271" s="1">
        <v>43944</v>
      </c>
      <c r="B271">
        <v>23.180000305175781</v>
      </c>
      <c r="C271">
        <v>20.059999465942383</v>
      </c>
      <c r="D271">
        <v>21.299999237060547</v>
      </c>
      <c r="E271">
        <v>21.329999923706055</v>
      </c>
      <c r="F271">
        <v>10000</v>
      </c>
      <c r="G271">
        <v>0</v>
      </c>
      <c r="H271">
        <v>4.7128082715817143</v>
      </c>
      <c r="L271">
        <f t="shared" si="9"/>
        <v>4.7128082715817143</v>
      </c>
      <c r="M271">
        <f t="shared" si="10"/>
        <v>22.094507571833738</v>
      </c>
    </row>
    <row r="272" spans="1:13" x14ac:dyDescent="0.25">
      <c r="A272" s="1">
        <v>43945</v>
      </c>
      <c r="B272">
        <v>22.670000076293945</v>
      </c>
      <c r="C272">
        <v>20.510000228881836</v>
      </c>
      <c r="D272">
        <v>21.790000915527344</v>
      </c>
      <c r="E272">
        <v>21.440000534057617</v>
      </c>
      <c r="F272">
        <v>10000</v>
      </c>
      <c r="G272">
        <v>0</v>
      </c>
      <c r="H272">
        <v>0.51570844231136892</v>
      </c>
      <c r="L272">
        <f t="shared" si="9"/>
        <v>0.51570844231136892</v>
      </c>
      <c r="M272">
        <f t="shared" si="10"/>
        <v>0.25339109739245819</v>
      </c>
    </row>
    <row r="273" spans="1:13" x14ac:dyDescent="0.25">
      <c r="A273" s="1">
        <v>43948</v>
      </c>
      <c r="B273">
        <v>21.909999847412109</v>
      </c>
      <c r="C273">
        <v>19.110000610351563</v>
      </c>
      <c r="D273">
        <v>21.299999237060547</v>
      </c>
      <c r="E273">
        <v>19.989999771118164</v>
      </c>
      <c r="F273">
        <v>10000</v>
      </c>
      <c r="G273">
        <v>0</v>
      </c>
      <c r="H273">
        <v>-6.7630630915149208</v>
      </c>
      <c r="L273">
        <f t="shared" si="9"/>
        <v>0</v>
      </c>
      <c r="M273">
        <f t="shared" si="10"/>
        <v>0</v>
      </c>
    </row>
    <row r="274" spans="1:13" x14ac:dyDescent="0.25">
      <c r="A274" s="1">
        <v>43949</v>
      </c>
      <c r="B274">
        <v>21.270000457763672</v>
      </c>
      <c r="C274">
        <v>18.729999542236328</v>
      </c>
      <c r="D274">
        <v>20.170000076293945</v>
      </c>
      <c r="E274">
        <v>20.459999084472656</v>
      </c>
      <c r="F274">
        <v>10000</v>
      </c>
      <c r="G274">
        <v>0</v>
      </c>
      <c r="H274">
        <v>2.3511721797693674</v>
      </c>
      <c r="L274">
        <f t="shared" si="9"/>
        <v>2.3511721797693674</v>
      </c>
      <c r="M274">
        <f t="shared" si="10"/>
        <v>5.4701885088779605</v>
      </c>
    </row>
    <row r="275" spans="1:13" x14ac:dyDescent="0.25">
      <c r="A275" s="1">
        <v>43950</v>
      </c>
      <c r="B275">
        <v>23.829999923706055</v>
      </c>
      <c r="C275">
        <v>20.350000381469727</v>
      </c>
      <c r="D275">
        <v>20.75</v>
      </c>
      <c r="E275">
        <v>22.540000915527344</v>
      </c>
      <c r="F275">
        <v>10000</v>
      </c>
      <c r="G275">
        <v>0</v>
      </c>
      <c r="H275">
        <v>10.166187312458019</v>
      </c>
      <c r="L275">
        <f t="shared" si="9"/>
        <v>10.166187312458019</v>
      </c>
      <c r="M275">
        <f t="shared" si="10"/>
        <v>103.10084335866715</v>
      </c>
    </row>
    <row r="276" spans="1:13" x14ac:dyDescent="0.25">
      <c r="A276" s="1">
        <v>43951</v>
      </c>
      <c r="B276">
        <v>25.809999465942383</v>
      </c>
      <c r="C276">
        <v>23.110000610351563</v>
      </c>
      <c r="D276">
        <v>23.110000610351563</v>
      </c>
      <c r="E276">
        <v>25.270000457763672</v>
      </c>
      <c r="F276">
        <v>10000</v>
      </c>
      <c r="G276">
        <v>0</v>
      </c>
      <c r="H276">
        <v>12.111798719385526</v>
      </c>
      <c r="L276">
        <f t="shared" si="9"/>
        <v>12.111798719385526</v>
      </c>
      <c r="M276">
        <f t="shared" si="10"/>
        <v>146.39717312569675</v>
      </c>
    </row>
    <row r="277" spans="1:13" x14ac:dyDescent="0.25">
      <c r="A277" s="1">
        <v>43952</v>
      </c>
      <c r="B277">
        <v>25.290000915527344</v>
      </c>
      <c r="C277">
        <v>25.290000915527344</v>
      </c>
      <c r="D277">
        <v>25.290000915527344</v>
      </c>
      <c r="E277">
        <v>25.290000915527344</v>
      </c>
      <c r="F277">
        <v>10000</v>
      </c>
      <c r="G277">
        <v>0</v>
      </c>
      <c r="H277">
        <v>7.9147041556648645E-2</v>
      </c>
      <c r="L277">
        <f t="shared" si="9"/>
        <v>7.9147041556648645E-2</v>
      </c>
      <c r="M277">
        <f t="shared" si="10"/>
        <v>4.4646817982519401E-3</v>
      </c>
    </row>
    <row r="278" spans="1:13" x14ac:dyDescent="0.25">
      <c r="A278" s="1">
        <v>43955</v>
      </c>
      <c r="B278">
        <v>28.079999923706055</v>
      </c>
      <c r="C278">
        <v>25.479999542236328</v>
      </c>
      <c r="D278">
        <v>26.209999084472656</v>
      </c>
      <c r="E278">
        <v>27.200000762939453</v>
      </c>
      <c r="F278">
        <v>10000</v>
      </c>
      <c r="G278">
        <v>0</v>
      </c>
      <c r="H278">
        <v>7.5523913731431414</v>
      </c>
      <c r="L278">
        <f t="shared" si="9"/>
        <v>7.5523913731431414</v>
      </c>
      <c r="M278">
        <f t="shared" si="10"/>
        <v>56.852544102698907</v>
      </c>
    </row>
    <row r="279" spans="1:13" x14ac:dyDescent="0.25">
      <c r="A279" s="1">
        <v>43956</v>
      </c>
      <c r="B279">
        <v>31.690000534057617</v>
      </c>
      <c r="C279">
        <v>27.799999237060547</v>
      </c>
      <c r="D279">
        <v>27.940000534057617</v>
      </c>
      <c r="E279">
        <v>30.969999313354492</v>
      </c>
      <c r="F279">
        <v>10000</v>
      </c>
      <c r="G279">
        <v>0</v>
      </c>
      <c r="H279">
        <v>13.860288399519959</v>
      </c>
      <c r="L279">
        <f t="shared" si="9"/>
        <v>13.860288399519959</v>
      </c>
      <c r="M279">
        <f t="shared" si="10"/>
        <v>191.76598598048776</v>
      </c>
    </row>
    <row r="280" spans="1:13" x14ac:dyDescent="0.25">
      <c r="A280" s="1">
        <v>43957</v>
      </c>
      <c r="B280">
        <v>32.490001678466797</v>
      </c>
      <c r="C280">
        <v>28.670000076293945</v>
      </c>
      <c r="D280">
        <v>31.879999160766602</v>
      </c>
      <c r="E280">
        <v>29.719999313354492</v>
      </c>
      <c r="F280">
        <v>10000</v>
      </c>
      <c r="G280">
        <v>0</v>
      </c>
      <c r="H280">
        <v>-4.03616411919322</v>
      </c>
      <c r="L280">
        <f t="shared" si="9"/>
        <v>0</v>
      </c>
      <c r="M280">
        <f t="shared" si="10"/>
        <v>0</v>
      </c>
    </row>
    <row r="281" spans="1:13" x14ac:dyDescent="0.25">
      <c r="A281" s="1">
        <v>43958</v>
      </c>
      <c r="B281">
        <v>31.840000152587891</v>
      </c>
      <c r="C281">
        <v>29.069999694824219</v>
      </c>
      <c r="D281">
        <v>30.120000839233398</v>
      </c>
      <c r="E281">
        <v>29.459999084472656</v>
      </c>
      <c r="F281">
        <v>10000</v>
      </c>
      <c r="G281">
        <v>0</v>
      </c>
      <c r="H281">
        <v>-0.87483255346175737</v>
      </c>
      <c r="L281">
        <f t="shared" si="9"/>
        <v>0</v>
      </c>
      <c r="M281">
        <f t="shared" si="10"/>
        <v>0</v>
      </c>
    </row>
    <row r="282" spans="1:13" x14ac:dyDescent="0.25">
      <c r="A282" s="1">
        <v>43959</v>
      </c>
      <c r="B282">
        <v>31.129999160766602</v>
      </c>
      <c r="C282">
        <v>29.399999618530273</v>
      </c>
      <c r="D282">
        <v>29.430000305175781</v>
      </c>
      <c r="E282">
        <v>30.969999313354492</v>
      </c>
      <c r="F282">
        <v>10000</v>
      </c>
      <c r="G282">
        <v>0</v>
      </c>
      <c r="H282">
        <v>5.1255949620097052</v>
      </c>
      <c r="L282">
        <f t="shared" si="9"/>
        <v>5.1255949620097052</v>
      </c>
      <c r="M282">
        <f t="shared" si="10"/>
        <v>26.145491179768225</v>
      </c>
    </row>
    <row r="283" spans="1:13" x14ac:dyDescent="0.25">
      <c r="A283" s="1">
        <v>43962</v>
      </c>
      <c r="B283">
        <v>31.450000762939453</v>
      </c>
      <c r="C283">
        <v>29.360000610351563</v>
      </c>
      <c r="D283">
        <v>30.680000305175781</v>
      </c>
      <c r="E283">
        <v>29.629999160766602</v>
      </c>
      <c r="F283">
        <v>10000</v>
      </c>
      <c r="G283">
        <v>0</v>
      </c>
      <c r="H283">
        <v>-4.32676842847094</v>
      </c>
      <c r="L283">
        <f t="shared" si="9"/>
        <v>0</v>
      </c>
      <c r="M283">
        <f t="shared" si="10"/>
        <v>0</v>
      </c>
    </row>
    <row r="284" spans="1:13" x14ac:dyDescent="0.25">
      <c r="A284" s="1">
        <v>43963</v>
      </c>
      <c r="B284">
        <v>30.680000305175781</v>
      </c>
      <c r="C284">
        <v>29.450000762939453</v>
      </c>
      <c r="D284">
        <v>30.069999694824219</v>
      </c>
      <c r="E284">
        <v>29.979999542236328</v>
      </c>
      <c r="F284">
        <v>10000</v>
      </c>
      <c r="G284">
        <v>0</v>
      </c>
      <c r="H284">
        <v>1.1812365554608739</v>
      </c>
      <c r="L284">
        <f t="shared" si="9"/>
        <v>1.1812365554608739</v>
      </c>
      <c r="M284">
        <f t="shared" si="10"/>
        <v>1.3663454176362673</v>
      </c>
    </row>
    <row r="285" spans="1:13" x14ac:dyDescent="0.25">
      <c r="A285" s="1">
        <v>43964</v>
      </c>
      <c r="B285">
        <v>30.540000915527344</v>
      </c>
      <c r="C285">
        <v>28.870000839233398</v>
      </c>
      <c r="D285">
        <v>29.469999313354492</v>
      </c>
      <c r="E285">
        <v>29.190000534057617</v>
      </c>
      <c r="F285">
        <v>10000</v>
      </c>
      <c r="G285">
        <v>0</v>
      </c>
      <c r="H285">
        <v>-2.6350867919985976</v>
      </c>
      <c r="L285">
        <f t="shared" si="9"/>
        <v>0</v>
      </c>
      <c r="M285">
        <f t="shared" si="10"/>
        <v>0</v>
      </c>
    </row>
    <row r="286" spans="1:13" x14ac:dyDescent="0.25">
      <c r="A286" s="1">
        <v>43965</v>
      </c>
      <c r="B286">
        <v>31.489999771118164</v>
      </c>
      <c r="C286">
        <v>28.899999618530273</v>
      </c>
      <c r="D286">
        <v>29.389999389648438</v>
      </c>
      <c r="E286">
        <v>31.129999160766602</v>
      </c>
      <c r="F286">
        <v>10000</v>
      </c>
      <c r="G286">
        <v>0</v>
      </c>
      <c r="H286">
        <v>6.6461068558237191</v>
      </c>
      <c r="L286">
        <f t="shared" si="9"/>
        <v>6.6461068558237191</v>
      </c>
      <c r="M286">
        <f t="shared" si="10"/>
        <v>44.007011730121945</v>
      </c>
    </row>
    <row r="287" spans="1:13" x14ac:dyDescent="0.25">
      <c r="A287" s="1">
        <v>43966</v>
      </c>
      <c r="B287">
        <v>32.900001525878906</v>
      </c>
      <c r="C287">
        <v>30.959999084472656</v>
      </c>
      <c r="D287">
        <v>31.350000381469727</v>
      </c>
      <c r="E287">
        <v>32.5</v>
      </c>
      <c r="F287">
        <v>10000</v>
      </c>
      <c r="G287">
        <v>0</v>
      </c>
      <c r="H287">
        <v>4.4009022684460053</v>
      </c>
      <c r="L287">
        <f t="shared" si="9"/>
        <v>4.4009022684460053</v>
      </c>
      <c r="M287">
        <f t="shared" si="10"/>
        <v>19.259577376511938</v>
      </c>
    </row>
    <row r="288" spans="1:13" x14ac:dyDescent="0.25">
      <c r="A288" s="1">
        <v>43969</v>
      </c>
      <c r="B288">
        <v>35.720001220703125</v>
      </c>
      <c r="C288">
        <v>32.709999084472656</v>
      </c>
      <c r="D288">
        <v>32.709999084472656</v>
      </c>
      <c r="E288">
        <v>34.810001373291016</v>
      </c>
      <c r="F288">
        <v>10000</v>
      </c>
      <c r="G288">
        <v>0</v>
      </c>
      <c r="H288">
        <v>7.1076965332031339</v>
      </c>
      <c r="L288">
        <f t="shared" si="9"/>
        <v>7.1076965332031339</v>
      </c>
      <c r="M288">
        <f t="shared" si="10"/>
        <v>50.344243735924906</v>
      </c>
    </row>
    <row r="289" spans="1:13" x14ac:dyDescent="0.25">
      <c r="A289" s="1">
        <v>43970</v>
      </c>
      <c r="B289">
        <v>35.860000610351563</v>
      </c>
      <c r="C289">
        <v>34.200000762939453</v>
      </c>
      <c r="D289">
        <v>35.439998626708984</v>
      </c>
      <c r="E289">
        <v>34.650001525878906</v>
      </c>
      <c r="F289">
        <v>10000</v>
      </c>
      <c r="G289">
        <v>0</v>
      </c>
      <c r="H289">
        <v>-0.45963757856922749</v>
      </c>
      <c r="L289">
        <f t="shared" si="9"/>
        <v>0</v>
      </c>
      <c r="M289">
        <f t="shared" si="10"/>
        <v>0</v>
      </c>
    </row>
    <row r="290" spans="1:13" x14ac:dyDescent="0.25">
      <c r="A290" s="1">
        <v>43971</v>
      </c>
      <c r="B290">
        <v>36.400001525878906</v>
      </c>
      <c r="C290">
        <v>34.369998931884766</v>
      </c>
      <c r="D290">
        <v>34.430000305175781</v>
      </c>
      <c r="E290">
        <v>35.75</v>
      </c>
      <c r="F290">
        <v>10000</v>
      </c>
      <c r="G290">
        <v>0</v>
      </c>
      <c r="H290">
        <v>3.174598631112735</v>
      </c>
      <c r="L290">
        <f t="shared" si="9"/>
        <v>3.174598631112735</v>
      </c>
      <c r="M290">
        <f t="shared" si="10"/>
        <v>9.9999506926958368</v>
      </c>
    </row>
    <row r="291" spans="1:13" x14ac:dyDescent="0.25">
      <c r="A291" s="1">
        <v>43972</v>
      </c>
      <c r="B291">
        <v>36.979999542236328</v>
      </c>
      <c r="C291">
        <v>35.709999084472656</v>
      </c>
      <c r="D291">
        <v>35.799999237060547</v>
      </c>
      <c r="E291">
        <v>36.060001373291016</v>
      </c>
      <c r="F291">
        <v>10000</v>
      </c>
      <c r="G291">
        <v>0</v>
      </c>
      <c r="H291">
        <v>0.86713670850633306</v>
      </c>
      <c r="L291">
        <f t="shared" si="9"/>
        <v>0.86713670850633306</v>
      </c>
      <c r="M291">
        <f t="shared" si="10"/>
        <v>0.73069661665151997</v>
      </c>
    </row>
    <row r="292" spans="1:13" x14ac:dyDescent="0.25">
      <c r="A292" s="1">
        <v>43973</v>
      </c>
      <c r="B292">
        <v>36.229999542236328</v>
      </c>
      <c r="C292">
        <v>33.549999237060547</v>
      </c>
      <c r="D292">
        <v>35.939998626708984</v>
      </c>
      <c r="E292">
        <v>35.130001068115234</v>
      </c>
      <c r="F292">
        <v>10000</v>
      </c>
      <c r="G292">
        <v>0</v>
      </c>
      <c r="H292">
        <v>-2.5790356898450217</v>
      </c>
      <c r="L292">
        <f t="shared" si="9"/>
        <v>0</v>
      </c>
      <c r="M292">
        <f t="shared" si="10"/>
        <v>0</v>
      </c>
    </row>
    <row r="293" spans="1:13" x14ac:dyDescent="0.25">
      <c r="A293" s="1">
        <v>43977</v>
      </c>
      <c r="B293">
        <v>36.680000305175781</v>
      </c>
      <c r="C293">
        <v>34.459999084472656</v>
      </c>
      <c r="D293">
        <v>35.130001068115234</v>
      </c>
      <c r="E293">
        <v>36.169998168945313</v>
      </c>
      <c r="F293">
        <v>10000</v>
      </c>
      <c r="G293">
        <v>0</v>
      </c>
      <c r="H293">
        <v>2.9604243359218074</v>
      </c>
      <c r="L293">
        <f t="shared" si="9"/>
        <v>2.9604243359218074</v>
      </c>
      <c r="M293">
        <f t="shared" si="10"/>
        <v>8.6912674827694669</v>
      </c>
    </row>
    <row r="294" spans="1:13" x14ac:dyDescent="0.25">
      <c r="A294" s="1">
        <v>43978</v>
      </c>
      <c r="B294">
        <v>36.180000305175781</v>
      </c>
      <c r="C294">
        <v>34</v>
      </c>
      <c r="D294">
        <v>36.099998474121094</v>
      </c>
      <c r="E294">
        <v>34.740001678466797</v>
      </c>
      <c r="F294">
        <v>10000</v>
      </c>
      <c r="G294">
        <v>0</v>
      </c>
      <c r="H294">
        <v>-3.9535431652475861</v>
      </c>
      <c r="L294">
        <f t="shared" si="9"/>
        <v>0</v>
      </c>
      <c r="M294">
        <f t="shared" si="10"/>
        <v>0</v>
      </c>
    </row>
    <row r="295" spans="1:13" x14ac:dyDescent="0.25">
      <c r="A295" s="1">
        <v>43979</v>
      </c>
      <c r="B295">
        <v>35.889999389648438</v>
      </c>
      <c r="C295">
        <v>33.389999389648438</v>
      </c>
      <c r="D295">
        <v>34.340000152587891</v>
      </c>
      <c r="E295">
        <v>35.290000915527344</v>
      </c>
      <c r="F295">
        <v>10000</v>
      </c>
      <c r="G295">
        <v>0</v>
      </c>
      <c r="H295">
        <v>1.5831871343905402</v>
      </c>
      <c r="L295">
        <f t="shared" si="9"/>
        <v>1.5831871343905402</v>
      </c>
      <c r="M295">
        <f t="shared" si="10"/>
        <v>2.4675960100135383</v>
      </c>
    </row>
    <row r="296" spans="1:13" x14ac:dyDescent="0.25">
      <c r="A296" s="1">
        <v>43980</v>
      </c>
      <c r="B296">
        <v>35.360000610351563</v>
      </c>
      <c r="C296">
        <v>34.180000305175781</v>
      </c>
      <c r="D296">
        <v>35.029998779296875</v>
      </c>
      <c r="E296">
        <v>35.330001831054688</v>
      </c>
      <c r="F296">
        <v>10000</v>
      </c>
      <c r="G296">
        <v>0</v>
      </c>
      <c r="H296">
        <v>0.11334914845453348</v>
      </c>
      <c r="L296">
        <f t="shared" si="9"/>
        <v>0.11334914845453348</v>
      </c>
      <c r="M296">
        <f t="shared" si="10"/>
        <v>1.0205117444310316E-2</v>
      </c>
    </row>
    <row r="297" spans="1:13" x14ac:dyDescent="0.25">
      <c r="A297" s="1">
        <v>43983</v>
      </c>
      <c r="B297">
        <v>35.319999694824219</v>
      </c>
      <c r="C297">
        <v>35.319999694824219</v>
      </c>
      <c r="D297">
        <v>35.319999694824219</v>
      </c>
      <c r="E297">
        <v>35.319999694824219</v>
      </c>
      <c r="F297">
        <v>10000</v>
      </c>
      <c r="G297">
        <v>0</v>
      </c>
      <c r="H297">
        <v>-2.831060207213465E-2</v>
      </c>
      <c r="L297">
        <f t="shared" si="9"/>
        <v>0</v>
      </c>
      <c r="M297">
        <f t="shared" si="10"/>
        <v>0</v>
      </c>
    </row>
    <row r="298" spans="1:13" x14ac:dyDescent="0.25">
      <c r="A298" s="1">
        <v>43984</v>
      </c>
      <c r="B298">
        <v>39.790000915527344</v>
      </c>
      <c r="C298">
        <v>38.340000152587891</v>
      </c>
      <c r="D298">
        <v>38.479999542236328</v>
      </c>
      <c r="E298">
        <v>39.569999694824219</v>
      </c>
      <c r="F298">
        <v>10000</v>
      </c>
      <c r="G298">
        <v>0</v>
      </c>
      <c r="H298">
        <v>12.032842686073963</v>
      </c>
      <c r="L298">
        <f t="shared" si="9"/>
        <v>12.032842686073963</v>
      </c>
      <c r="M298">
        <f t="shared" si="10"/>
        <v>144.4927548756869</v>
      </c>
    </row>
    <row r="299" spans="1:13" x14ac:dyDescent="0.25">
      <c r="A299" s="1">
        <v>43985</v>
      </c>
      <c r="B299">
        <v>40.529998779296875</v>
      </c>
      <c r="C299">
        <v>38.75</v>
      </c>
      <c r="D299">
        <v>39.520000457763672</v>
      </c>
      <c r="E299">
        <v>39.790000915527344</v>
      </c>
      <c r="F299">
        <v>10000</v>
      </c>
      <c r="G299">
        <v>0</v>
      </c>
      <c r="H299">
        <v>0.55597983927178074</v>
      </c>
      <c r="L299">
        <f t="shared" si="9"/>
        <v>0.55597983927178074</v>
      </c>
      <c r="M299">
        <f t="shared" si="10"/>
        <v>0.29555648824820602</v>
      </c>
    </row>
    <row r="300" spans="1:13" x14ac:dyDescent="0.25">
      <c r="A300" s="1">
        <v>43986</v>
      </c>
      <c r="B300">
        <v>40.099998474121094</v>
      </c>
      <c r="C300">
        <v>39.060001373291016</v>
      </c>
      <c r="D300">
        <v>39.380001068115234</v>
      </c>
      <c r="E300">
        <v>39.990001678466797</v>
      </c>
      <c r="F300">
        <v>10000</v>
      </c>
      <c r="G300">
        <v>0</v>
      </c>
      <c r="H300">
        <v>0.50264075983321721</v>
      </c>
      <c r="L300">
        <f t="shared" si="9"/>
        <v>0.50264075983321721</v>
      </c>
      <c r="M300">
        <f t="shared" si="10"/>
        <v>0.24040585019518199</v>
      </c>
    </row>
    <row r="301" spans="1:13" x14ac:dyDescent="0.25">
      <c r="A301" s="1">
        <v>43987</v>
      </c>
      <c r="B301">
        <v>42.479999542236328</v>
      </c>
      <c r="C301">
        <v>39.720001220703125</v>
      </c>
      <c r="D301">
        <v>39.930000305175781</v>
      </c>
      <c r="E301">
        <v>42.299999237060547</v>
      </c>
      <c r="F301">
        <v>10000</v>
      </c>
      <c r="G301">
        <v>0</v>
      </c>
      <c r="H301">
        <v>5.7764377635362907</v>
      </c>
      <c r="L301">
        <f t="shared" si="9"/>
        <v>5.7764377635362907</v>
      </c>
      <c r="M301">
        <f t="shared" si="10"/>
        <v>33.224952522529314</v>
      </c>
    </row>
    <row r="302" spans="1:13" x14ac:dyDescent="0.25">
      <c r="A302" s="1">
        <v>43990</v>
      </c>
      <c r="B302">
        <v>43.430000305175781</v>
      </c>
      <c r="C302">
        <v>40.680000305175781</v>
      </c>
      <c r="D302">
        <v>42.409999847412109</v>
      </c>
      <c r="E302">
        <v>40.799999237060547</v>
      </c>
      <c r="F302">
        <v>10000</v>
      </c>
      <c r="G302">
        <v>0</v>
      </c>
      <c r="H302">
        <v>-3.5460993547389852</v>
      </c>
      <c r="L302">
        <f t="shared" si="9"/>
        <v>0</v>
      </c>
      <c r="M302">
        <f t="shared" si="10"/>
        <v>0</v>
      </c>
    </row>
    <row r="303" spans="1:13" x14ac:dyDescent="0.25">
      <c r="A303" s="1">
        <v>43991</v>
      </c>
      <c r="B303">
        <v>41.430000305175781</v>
      </c>
      <c r="C303">
        <v>39.849998474121094</v>
      </c>
      <c r="D303">
        <v>40.950000762939453</v>
      </c>
      <c r="E303">
        <v>41.180000305175781</v>
      </c>
      <c r="F303">
        <v>10000</v>
      </c>
      <c r="G303">
        <v>0</v>
      </c>
      <c r="H303">
        <v>0.93137518436534616</v>
      </c>
      <c r="L303">
        <f t="shared" si="9"/>
        <v>0.93137518436534616</v>
      </c>
      <c r="M303">
        <f t="shared" si="10"/>
        <v>0.84464631704546389</v>
      </c>
    </row>
    <row r="304" spans="1:13" x14ac:dyDescent="0.25">
      <c r="A304" s="1">
        <v>43992</v>
      </c>
      <c r="B304">
        <v>41.990001678466797</v>
      </c>
      <c r="C304">
        <v>40.130001068115234</v>
      </c>
      <c r="D304">
        <v>40.869998931884766</v>
      </c>
      <c r="E304">
        <v>41.729999542236328</v>
      </c>
      <c r="F304">
        <v>10000</v>
      </c>
      <c r="G304">
        <v>0</v>
      </c>
      <c r="H304">
        <v>1.3355979431389553</v>
      </c>
      <c r="L304">
        <f t="shared" si="9"/>
        <v>1.3355979431389553</v>
      </c>
      <c r="M304">
        <f t="shared" si="10"/>
        <v>1.751041312193184</v>
      </c>
    </row>
    <row r="305" spans="1:13" x14ac:dyDescent="0.25">
      <c r="A305" s="1">
        <v>43993</v>
      </c>
      <c r="B305">
        <v>41.310001373291016</v>
      </c>
      <c r="C305">
        <v>37.830001831054688</v>
      </c>
      <c r="D305">
        <v>41.310001373291016</v>
      </c>
      <c r="E305">
        <v>38.549999237060547</v>
      </c>
      <c r="F305">
        <v>10000</v>
      </c>
      <c r="G305">
        <v>0</v>
      </c>
      <c r="H305">
        <v>-7.6204177811149858</v>
      </c>
      <c r="L305">
        <f t="shared" si="9"/>
        <v>0</v>
      </c>
      <c r="M305">
        <f t="shared" si="10"/>
        <v>0</v>
      </c>
    </row>
    <row r="306" spans="1:13" x14ac:dyDescent="0.25">
      <c r="A306" s="1">
        <v>43994</v>
      </c>
      <c r="B306">
        <v>39.439998626708984</v>
      </c>
      <c r="C306">
        <v>37</v>
      </c>
      <c r="D306">
        <v>38.380001068115234</v>
      </c>
      <c r="E306">
        <v>38.729999542236328</v>
      </c>
      <c r="F306">
        <v>10000</v>
      </c>
      <c r="G306">
        <v>0</v>
      </c>
      <c r="H306">
        <v>0.46692687091607343</v>
      </c>
      <c r="L306">
        <f t="shared" si="9"/>
        <v>0.46692687091607343</v>
      </c>
      <c r="M306">
        <f t="shared" si="10"/>
        <v>0.2066594359719964</v>
      </c>
    </row>
    <row r="307" spans="1:13" x14ac:dyDescent="0.25">
      <c r="A307" s="1">
        <v>43997</v>
      </c>
      <c r="B307">
        <v>39.880001068115234</v>
      </c>
      <c r="C307">
        <v>37.240001678466797</v>
      </c>
      <c r="D307">
        <v>38.689998626708984</v>
      </c>
      <c r="E307">
        <v>39.720001220703125</v>
      </c>
      <c r="F307">
        <v>10000</v>
      </c>
      <c r="G307">
        <v>0</v>
      </c>
      <c r="H307">
        <v>2.5561623810172573</v>
      </c>
      <c r="L307">
        <f t="shared" si="9"/>
        <v>2.5561623810172573</v>
      </c>
      <c r="M307">
        <f t="shared" si="10"/>
        <v>6.4710894551768536</v>
      </c>
    </row>
    <row r="308" spans="1:13" x14ac:dyDescent="0.25">
      <c r="A308" s="1">
        <v>43998</v>
      </c>
      <c r="B308">
        <v>41.659999847412109</v>
      </c>
      <c r="C308">
        <v>38.970001220703125</v>
      </c>
      <c r="D308">
        <v>39.770000457763672</v>
      </c>
      <c r="E308">
        <v>40.959999084472656</v>
      </c>
      <c r="F308">
        <v>10000</v>
      </c>
      <c r="G308">
        <v>0</v>
      </c>
      <c r="H308">
        <v>3.1218474966290044</v>
      </c>
      <c r="L308">
        <f t="shared" si="9"/>
        <v>3.1218474966290044</v>
      </c>
      <c r="M308">
        <f t="shared" si="10"/>
        <v>9.6691067291468471</v>
      </c>
    </row>
    <row r="309" spans="1:13" x14ac:dyDescent="0.25">
      <c r="A309" s="1">
        <v>43999</v>
      </c>
      <c r="B309">
        <v>41.450000762939453</v>
      </c>
      <c r="C309">
        <v>40.029998779296875</v>
      </c>
      <c r="D309">
        <v>40.709999084472656</v>
      </c>
      <c r="E309">
        <v>40.709999084472656</v>
      </c>
      <c r="F309">
        <v>10000</v>
      </c>
      <c r="G309">
        <v>0</v>
      </c>
      <c r="H309">
        <v>-0.61035157614242053</v>
      </c>
      <c r="L309">
        <f t="shared" si="9"/>
        <v>0</v>
      </c>
      <c r="M309">
        <f t="shared" si="10"/>
        <v>0</v>
      </c>
    </row>
    <row r="310" spans="1:13" x14ac:dyDescent="0.25">
      <c r="A310" s="1">
        <v>44000</v>
      </c>
      <c r="B310">
        <v>41.639999389648438</v>
      </c>
      <c r="C310">
        <v>40.049999237060547</v>
      </c>
      <c r="D310">
        <v>40.580001831054688</v>
      </c>
      <c r="E310">
        <v>41.509998321533203</v>
      </c>
      <c r="F310">
        <v>10000</v>
      </c>
      <c r="G310">
        <v>0</v>
      </c>
      <c r="H310">
        <v>1.9651173054574533</v>
      </c>
      <c r="L310">
        <f t="shared" si="9"/>
        <v>1.9651173054574533</v>
      </c>
      <c r="M310">
        <f t="shared" si="10"/>
        <v>3.8133830754492872</v>
      </c>
    </row>
    <row r="311" spans="1:13" x14ac:dyDescent="0.25">
      <c r="A311" s="1">
        <v>44001</v>
      </c>
      <c r="B311">
        <v>42.930000305175781</v>
      </c>
      <c r="C311">
        <v>41.009998321533203</v>
      </c>
      <c r="D311">
        <v>41.419998168945313</v>
      </c>
      <c r="E311">
        <v>42.189998626708984</v>
      </c>
      <c r="F311">
        <v>10000</v>
      </c>
      <c r="G311">
        <v>0</v>
      </c>
      <c r="H311">
        <v>1.6381602810690454</v>
      </c>
      <c r="L311">
        <f t="shared" si="9"/>
        <v>1.6381602810690454</v>
      </c>
      <c r="M311">
        <f t="shared" si="10"/>
        <v>2.6433281117391547</v>
      </c>
    </row>
    <row r="312" spans="1:13" x14ac:dyDescent="0.25">
      <c r="A312" s="1">
        <v>44004</v>
      </c>
      <c r="B312">
        <v>43.169998168945313</v>
      </c>
      <c r="C312">
        <v>41.509998321533203</v>
      </c>
      <c r="D312">
        <v>41.549999237060547</v>
      </c>
      <c r="E312">
        <v>43.080001831054688</v>
      </c>
      <c r="F312">
        <v>10000</v>
      </c>
      <c r="G312">
        <v>0</v>
      </c>
      <c r="H312">
        <v>2.1095122856493065</v>
      </c>
      <c r="L312">
        <f t="shared" si="9"/>
        <v>2.1095122856493065</v>
      </c>
      <c r="M312">
        <f t="shared" si="10"/>
        <v>4.3981787103771719</v>
      </c>
    </row>
    <row r="313" spans="1:13" x14ac:dyDescent="0.25">
      <c r="A313" s="1">
        <v>44005</v>
      </c>
      <c r="B313">
        <v>43.930000305175781</v>
      </c>
      <c r="C313">
        <v>42.209999084472656</v>
      </c>
      <c r="D313">
        <v>43.169998168945313</v>
      </c>
      <c r="E313">
        <v>42.630001068115234</v>
      </c>
      <c r="F313">
        <v>10000</v>
      </c>
      <c r="G313">
        <v>0</v>
      </c>
      <c r="H313">
        <v>-1.0445699717103185</v>
      </c>
      <c r="L313">
        <f t="shared" si="9"/>
        <v>0</v>
      </c>
      <c r="M313">
        <f t="shared" si="10"/>
        <v>0</v>
      </c>
    </row>
    <row r="314" spans="1:13" x14ac:dyDescent="0.25">
      <c r="A314" s="1">
        <v>44006</v>
      </c>
      <c r="B314">
        <v>42.889999389648438</v>
      </c>
      <c r="C314">
        <v>39.619998931884766</v>
      </c>
      <c r="D314">
        <v>42.330001831054688</v>
      </c>
      <c r="E314">
        <v>40.310001373291016</v>
      </c>
      <c r="F314">
        <v>10000</v>
      </c>
      <c r="G314">
        <v>0</v>
      </c>
      <c r="H314">
        <v>-5.4421760185210166</v>
      </c>
      <c r="L314">
        <f t="shared" si="9"/>
        <v>0</v>
      </c>
      <c r="M314">
        <f t="shared" si="10"/>
        <v>0</v>
      </c>
    </row>
    <row r="315" spans="1:13" x14ac:dyDescent="0.25">
      <c r="A315" s="1">
        <v>44007</v>
      </c>
      <c r="B315">
        <v>41.639999389648438</v>
      </c>
      <c r="C315">
        <v>39.470001220703125</v>
      </c>
      <c r="D315">
        <v>40.430000305175781</v>
      </c>
      <c r="E315">
        <v>41.049999237060547</v>
      </c>
      <c r="F315">
        <v>10000</v>
      </c>
      <c r="G315">
        <v>0</v>
      </c>
      <c r="H315">
        <v>1.8357673990550882</v>
      </c>
      <c r="L315">
        <f t="shared" si="9"/>
        <v>1.8357673990550882</v>
      </c>
      <c r="M315">
        <f t="shared" si="10"/>
        <v>3.3249284444213165</v>
      </c>
    </row>
    <row r="316" spans="1:13" x14ac:dyDescent="0.25">
      <c r="A316" s="1">
        <v>44008</v>
      </c>
      <c r="B316">
        <v>41.779998779296875</v>
      </c>
      <c r="C316">
        <v>40.290000915527344</v>
      </c>
      <c r="D316">
        <v>41.470001220703125</v>
      </c>
      <c r="E316">
        <v>41.020000457763672</v>
      </c>
      <c r="F316">
        <v>10000</v>
      </c>
      <c r="G316">
        <v>0</v>
      </c>
      <c r="H316">
        <v>-7.3078635455348095E-2</v>
      </c>
      <c r="L316">
        <f t="shared" si="9"/>
        <v>0</v>
      </c>
      <c r="M316">
        <f t="shared" si="10"/>
        <v>0</v>
      </c>
    </row>
    <row r="317" spans="1:13" x14ac:dyDescent="0.25">
      <c r="A317" s="1">
        <v>44011</v>
      </c>
      <c r="B317">
        <v>41.939998626708984</v>
      </c>
      <c r="C317">
        <v>40.060001373291016</v>
      </c>
      <c r="D317">
        <v>40.310001373291016</v>
      </c>
      <c r="E317">
        <v>41.709999084472656</v>
      </c>
      <c r="F317">
        <v>10000</v>
      </c>
      <c r="G317">
        <v>0</v>
      </c>
      <c r="H317">
        <v>1.6821029229861839</v>
      </c>
      <c r="L317">
        <f t="shared" si="9"/>
        <v>1.6821029229861839</v>
      </c>
      <c r="M317">
        <f t="shared" si="10"/>
        <v>2.7881457315876479</v>
      </c>
    </row>
    <row r="318" spans="1:13" x14ac:dyDescent="0.25">
      <c r="A318" s="1">
        <v>44012</v>
      </c>
      <c r="B318">
        <v>41.619998931884766</v>
      </c>
      <c r="C318">
        <v>40.939998626708984</v>
      </c>
      <c r="D318">
        <v>41.549999237060547</v>
      </c>
      <c r="E318">
        <v>41.150001525878906</v>
      </c>
      <c r="F318">
        <v>10000</v>
      </c>
      <c r="G318">
        <v>0</v>
      </c>
      <c r="H318">
        <v>-1.3425978683423656</v>
      </c>
      <c r="L318">
        <f t="shared" si="9"/>
        <v>0</v>
      </c>
      <c r="M318">
        <f t="shared" si="10"/>
        <v>0</v>
      </c>
    </row>
    <row r="319" spans="1:13" x14ac:dyDescent="0.25">
      <c r="A319" s="1">
        <v>44013</v>
      </c>
      <c r="B319">
        <v>41.130001068115234</v>
      </c>
      <c r="C319">
        <v>41.130001068115234</v>
      </c>
      <c r="D319">
        <v>41.130001068115234</v>
      </c>
      <c r="E319">
        <v>41.130001068115234</v>
      </c>
      <c r="F319">
        <v>10000</v>
      </c>
      <c r="G319">
        <v>0</v>
      </c>
      <c r="H319">
        <v>-4.8603783771661302E-2</v>
      </c>
      <c r="L319">
        <f t="shared" si="9"/>
        <v>0</v>
      </c>
      <c r="M319">
        <f t="shared" si="10"/>
        <v>0</v>
      </c>
    </row>
    <row r="320" spans="1:13" x14ac:dyDescent="0.25">
      <c r="A320" s="1">
        <v>44014</v>
      </c>
      <c r="B320">
        <v>43.220001220703125</v>
      </c>
      <c r="C320">
        <v>41.75</v>
      </c>
      <c r="D320">
        <v>42.020000457763672</v>
      </c>
      <c r="E320">
        <v>43.139999389648438</v>
      </c>
      <c r="F320">
        <v>10000</v>
      </c>
      <c r="G320">
        <v>0</v>
      </c>
      <c r="H320">
        <v>4.8869396288233835</v>
      </c>
      <c r="L320">
        <f t="shared" si="9"/>
        <v>4.8869396288233835</v>
      </c>
      <c r="M320">
        <f t="shared" si="10"/>
        <v>23.761831053004549</v>
      </c>
    </row>
    <row r="321" spans="1:13" x14ac:dyDescent="0.25">
      <c r="A321" s="1">
        <v>44018</v>
      </c>
      <c r="B321">
        <v>43.709999084472656</v>
      </c>
      <c r="C321">
        <v>42.75</v>
      </c>
      <c r="D321">
        <v>42.75</v>
      </c>
      <c r="E321">
        <v>43.099998474121094</v>
      </c>
      <c r="F321">
        <v>10000</v>
      </c>
      <c r="G321">
        <v>0</v>
      </c>
      <c r="H321">
        <v>-9.2723495811963819E-2</v>
      </c>
      <c r="L321">
        <f t="shared" si="9"/>
        <v>0</v>
      </c>
      <c r="M321">
        <f t="shared" si="10"/>
        <v>0</v>
      </c>
    </row>
    <row r="322" spans="1:13" x14ac:dyDescent="0.25">
      <c r="A322" s="1">
        <v>44019</v>
      </c>
      <c r="B322">
        <v>43.450000762939453</v>
      </c>
      <c r="C322">
        <v>42.459999084472656</v>
      </c>
      <c r="D322">
        <v>43.150001525878906</v>
      </c>
      <c r="E322">
        <v>43.080001831054688</v>
      </c>
      <c r="F322">
        <v>10000</v>
      </c>
      <c r="G322">
        <v>0</v>
      </c>
      <c r="H322">
        <v>-4.6395925230513502E-2</v>
      </c>
      <c r="L322">
        <f t="shared" si="9"/>
        <v>0</v>
      </c>
      <c r="M322">
        <f t="shared" si="10"/>
        <v>0</v>
      </c>
    </row>
    <row r="323" spans="1:13" x14ac:dyDescent="0.25">
      <c r="A323" s="1">
        <v>44020</v>
      </c>
      <c r="B323">
        <v>43.459999084472656</v>
      </c>
      <c r="C323">
        <v>42.779998779296875</v>
      </c>
      <c r="D323">
        <v>42.959999084472656</v>
      </c>
      <c r="E323">
        <v>43.290000915527344</v>
      </c>
      <c r="F323">
        <v>10000</v>
      </c>
      <c r="G323">
        <v>0</v>
      </c>
      <c r="H323">
        <v>0.48746303516002953</v>
      </c>
      <c r="L323">
        <f t="shared" ref="L323:L386" si="11">IF(H323&gt;R322/365,H323,0)</f>
        <v>0.48746303516002953</v>
      </c>
      <c r="M323">
        <f t="shared" si="10"/>
        <v>0.22575257266281046</v>
      </c>
    </row>
    <row r="324" spans="1:13" x14ac:dyDescent="0.25">
      <c r="A324" s="1">
        <v>44021</v>
      </c>
      <c r="B324">
        <v>43.5</v>
      </c>
      <c r="C324">
        <v>41.930000305175781</v>
      </c>
      <c r="D324">
        <v>43.380001068115234</v>
      </c>
      <c r="E324">
        <v>42.349998474121094</v>
      </c>
      <c r="F324">
        <v>10000</v>
      </c>
      <c r="G324">
        <v>0</v>
      </c>
      <c r="H324">
        <v>-2.1714077651337926</v>
      </c>
      <c r="L324">
        <f t="shared" si="11"/>
        <v>0</v>
      </c>
      <c r="M324">
        <f t="shared" si="10"/>
        <v>0</v>
      </c>
    </row>
    <row r="325" spans="1:13" x14ac:dyDescent="0.25">
      <c r="A325" s="1">
        <v>44022</v>
      </c>
      <c r="B325">
        <v>43.409999847412109</v>
      </c>
      <c r="C325">
        <v>41.319999694824219</v>
      </c>
      <c r="D325">
        <v>42.400001525878906</v>
      </c>
      <c r="E325">
        <v>43.240001678466797</v>
      </c>
      <c r="F325">
        <v>10000</v>
      </c>
      <c r="G325">
        <v>0</v>
      </c>
      <c r="H325">
        <v>2.1015424708682229</v>
      </c>
      <c r="L325">
        <f t="shared" si="11"/>
        <v>2.1015424708682229</v>
      </c>
      <c r="M325">
        <f t="shared" ref="M325:M388" si="12">IF(H325&gt;$R$1/365,(H325-$R$1/365)^2,0)</f>
        <v>4.3648138999156298</v>
      </c>
    </row>
    <row r="326" spans="1:13" x14ac:dyDescent="0.25">
      <c r="A326" s="1">
        <v>44025</v>
      </c>
      <c r="B326">
        <v>43.330001831054688</v>
      </c>
      <c r="C326">
        <v>42.189998626708984</v>
      </c>
      <c r="D326">
        <v>43.110000610351563</v>
      </c>
      <c r="E326">
        <v>42.720001220703125</v>
      </c>
      <c r="F326">
        <v>10000</v>
      </c>
      <c r="G326">
        <v>0</v>
      </c>
      <c r="H326">
        <v>-1.2025912062409327</v>
      </c>
      <c r="L326">
        <f t="shared" si="11"/>
        <v>0</v>
      </c>
      <c r="M326">
        <f t="shared" si="12"/>
        <v>0</v>
      </c>
    </row>
    <row r="327" spans="1:13" x14ac:dyDescent="0.25">
      <c r="A327" s="1">
        <v>44026</v>
      </c>
      <c r="B327">
        <v>43.200000762939453</v>
      </c>
      <c r="C327">
        <v>41.799999237060547</v>
      </c>
      <c r="D327">
        <v>42.319999694824219</v>
      </c>
      <c r="E327">
        <v>42.900001525878906</v>
      </c>
      <c r="F327">
        <v>10000</v>
      </c>
      <c r="G327">
        <v>0</v>
      </c>
      <c r="H327">
        <v>0.42134901692967297</v>
      </c>
      <c r="L327">
        <f t="shared" si="11"/>
        <v>0.42134901692967297</v>
      </c>
      <c r="M327">
        <f t="shared" si="12"/>
        <v>0.16729756475167784</v>
      </c>
    </row>
    <row r="328" spans="1:13" x14ac:dyDescent="0.25">
      <c r="A328" s="1">
        <v>44027</v>
      </c>
      <c r="B328">
        <v>43.840000152587891</v>
      </c>
      <c r="C328">
        <v>42.700000762939453</v>
      </c>
      <c r="D328">
        <v>43.150001525878906</v>
      </c>
      <c r="E328">
        <v>43.790000915527344</v>
      </c>
      <c r="F328">
        <v>10000</v>
      </c>
      <c r="G328">
        <v>0</v>
      </c>
      <c r="H328">
        <v>2.0745905780715557</v>
      </c>
      <c r="L328">
        <f t="shared" si="11"/>
        <v>2.0745905780715557</v>
      </c>
      <c r="M328">
        <f t="shared" si="12"/>
        <v>4.2529237768956296</v>
      </c>
    </row>
    <row r="329" spans="1:13" x14ac:dyDescent="0.25">
      <c r="A329" s="1">
        <v>44028</v>
      </c>
      <c r="B329">
        <v>43.810001373291016</v>
      </c>
      <c r="C329">
        <v>43.139999389648438</v>
      </c>
      <c r="D329">
        <v>43.639999389648438</v>
      </c>
      <c r="E329">
        <v>43.369998931884766</v>
      </c>
      <c r="F329">
        <v>10000</v>
      </c>
      <c r="G329">
        <v>0</v>
      </c>
      <c r="H329">
        <v>-0.95912759730875097</v>
      </c>
      <c r="L329">
        <f t="shared" si="11"/>
        <v>0</v>
      </c>
      <c r="M329">
        <f t="shared" si="12"/>
        <v>0</v>
      </c>
    </row>
    <row r="330" spans="1:13" x14ac:dyDescent="0.25">
      <c r="A330" s="1">
        <v>44029</v>
      </c>
      <c r="B330">
        <v>43.459999084472656</v>
      </c>
      <c r="C330">
        <v>42.630001068115234</v>
      </c>
      <c r="D330">
        <v>43.340000152587891</v>
      </c>
      <c r="E330">
        <v>43.139999389648438</v>
      </c>
      <c r="F330">
        <v>10000</v>
      </c>
      <c r="G330">
        <v>0</v>
      </c>
      <c r="H330">
        <v>-0.53031945561621274</v>
      </c>
      <c r="L330">
        <f t="shared" si="11"/>
        <v>0</v>
      </c>
      <c r="M330">
        <f t="shared" si="12"/>
        <v>0</v>
      </c>
    </row>
    <row r="331" spans="1:13" x14ac:dyDescent="0.25">
      <c r="A331" s="1">
        <v>44032</v>
      </c>
      <c r="B331">
        <v>43.430000305175781</v>
      </c>
      <c r="C331">
        <v>42.369998931884766</v>
      </c>
      <c r="D331">
        <v>43.090000152587891</v>
      </c>
      <c r="E331">
        <v>43.279998779296875</v>
      </c>
      <c r="F331">
        <v>10000</v>
      </c>
      <c r="G331">
        <v>0</v>
      </c>
      <c r="H331">
        <v>0.32452339274262609</v>
      </c>
      <c r="L331">
        <f t="shared" si="11"/>
        <v>0.32452339274262609</v>
      </c>
      <c r="M331">
        <f t="shared" si="12"/>
        <v>9.7465484265598881E-2</v>
      </c>
    </row>
    <row r="332" spans="1:13" x14ac:dyDescent="0.25">
      <c r="A332" s="1">
        <v>44033</v>
      </c>
      <c r="B332">
        <v>44.880001068115234</v>
      </c>
      <c r="C332">
        <v>43.119998931884766</v>
      </c>
      <c r="D332">
        <v>43.180000305175781</v>
      </c>
      <c r="E332">
        <v>44.319999694824219</v>
      </c>
      <c r="F332">
        <v>10000</v>
      </c>
      <c r="G332">
        <v>0</v>
      </c>
      <c r="H332">
        <v>2.4029596692706656</v>
      </c>
      <c r="L332">
        <f t="shared" si="11"/>
        <v>2.4029596692706656</v>
      </c>
      <c r="M332">
        <f t="shared" si="12"/>
        <v>5.7151161103019863</v>
      </c>
    </row>
    <row r="333" spans="1:13" x14ac:dyDescent="0.25">
      <c r="A333" s="1">
        <v>44034</v>
      </c>
      <c r="B333">
        <v>44.400001525878906</v>
      </c>
      <c r="C333">
        <v>43.619998931884766</v>
      </c>
      <c r="D333">
        <v>43.900001525878906</v>
      </c>
      <c r="E333">
        <v>44.290000915527344</v>
      </c>
      <c r="F333">
        <v>10000</v>
      </c>
      <c r="G333">
        <v>0</v>
      </c>
      <c r="H333">
        <v>-6.7686776857933673E-2</v>
      </c>
      <c r="L333">
        <f t="shared" si="11"/>
        <v>0</v>
      </c>
      <c r="M333">
        <f t="shared" si="12"/>
        <v>0</v>
      </c>
    </row>
    <row r="334" spans="1:13" x14ac:dyDescent="0.25">
      <c r="A334" s="1">
        <v>44035</v>
      </c>
      <c r="B334">
        <v>44.770000457763672</v>
      </c>
      <c r="C334">
        <v>43.130001068115234</v>
      </c>
      <c r="D334">
        <v>44.349998474121094</v>
      </c>
      <c r="E334">
        <v>43.310001373291016</v>
      </c>
      <c r="F334">
        <v>10000</v>
      </c>
      <c r="G334">
        <v>0</v>
      </c>
      <c r="H334">
        <v>-2.2126880153049533</v>
      </c>
      <c r="L334">
        <f t="shared" si="11"/>
        <v>0</v>
      </c>
      <c r="M334">
        <f t="shared" si="12"/>
        <v>0</v>
      </c>
    </row>
    <row r="335" spans="1:13" x14ac:dyDescent="0.25">
      <c r="A335" s="1">
        <v>44036</v>
      </c>
      <c r="B335">
        <v>43.900001525878906</v>
      </c>
      <c r="C335">
        <v>42.799999237060547</v>
      </c>
      <c r="D335">
        <v>43.360000610351563</v>
      </c>
      <c r="E335">
        <v>43.340000152587891</v>
      </c>
      <c r="F335">
        <v>10000</v>
      </c>
      <c r="G335">
        <v>0</v>
      </c>
      <c r="H335">
        <v>6.9265246699745653E-2</v>
      </c>
      <c r="L335">
        <f t="shared" si="11"/>
        <v>6.9265246699745653E-2</v>
      </c>
      <c r="M335">
        <f t="shared" si="12"/>
        <v>3.241762706560417E-3</v>
      </c>
    </row>
    <row r="336" spans="1:13" x14ac:dyDescent="0.25">
      <c r="A336" s="1">
        <v>44039</v>
      </c>
      <c r="B336">
        <v>43.770000457763672</v>
      </c>
      <c r="C336">
        <v>42.380001068115234</v>
      </c>
      <c r="D336">
        <v>43.400001525878906</v>
      </c>
      <c r="E336">
        <v>43.409999847412109</v>
      </c>
      <c r="F336">
        <v>10000</v>
      </c>
      <c r="G336">
        <v>0</v>
      </c>
      <c r="H336">
        <v>0.16151290857815415</v>
      </c>
      <c r="L336">
        <f t="shared" si="11"/>
        <v>0.16151290857815415</v>
      </c>
      <c r="M336">
        <f t="shared" si="12"/>
        <v>2.2255908061625609E-2</v>
      </c>
    </row>
    <row r="337" spans="1:13" x14ac:dyDescent="0.25">
      <c r="A337" s="1">
        <v>44040</v>
      </c>
      <c r="B337">
        <v>43.819999694824219</v>
      </c>
      <c r="C337">
        <v>43.009998321533203</v>
      </c>
      <c r="D337">
        <v>43.619998931884766</v>
      </c>
      <c r="E337">
        <v>43.220001220703125</v>
      </c>
      <c r="F337">
        <v>10000</v>
      </c>
      <c r="G337">
        <v>0</v>
      </c>
      <c r="H337">
        <v>-0.4376840068574972</v>
      </c>
      <c r="L337">
        <f t="shared" si="11"/>
        <v>0</v>
      </c>
      <c r="M337">
        <f t="shared" si="12"/>
        <v>0</v>
      </c>
    </row>
    <row r="338" spans="1:13" x14ac:dyDescent="0.25">
      <c r="A338" s="1">
        <v>44041</v>
      </c>
      <c r="B338">
        <v>43.939998626708984</v>
      </c>
      <c r="C338">
        <v>43.200000762939453</v>
      </c>
      <c r="D338">
        <v>43.299999237060547</v>
      </c>
      <c r="E338">
        <v>43.75</v>
      </c>
      <c r="F338">
        <v>10000</v>
      </c>
      <c r="G338">
        <v>0</v>
      </c>
      <c r="H338">
        <v>1.2262812686895552</v>
      </c>
      <c r="L338">
        <f t="shared" si="11"/>
        <v>1.2262812686895552</v>
      </c>
      <c r="M338">
        <f t="shared" si="12"/>
        <v>1.4736806760589989</v>
      </c>
    </row>
    <row r="339" spans="1:13" x14ac:dyDescent="0.25">
      <c r="A339" s="1">
        <v>44042</v>
      </c>
      <c r="B339">
        <v>43.819999694824219</v>
      </c>
      <c r="C339">
        <v>41.380001068115234</v>
      </c>
      <c r="D339">
        <v>43.799999237060547</v>
      </c>
      <c r="E339">
        <v>42.939998626708984</v>
      </c>
      <c r="F339">
        <v>10000</v>
      </c>
      <c r="G339">
        <v>0</v>
      </c>
      <c r="H339">
        <v>-1.8514317103794697</v>
      </c>
      <c r="L339">
        <f t="shared" si="11"/>
        <v>0</v>
      </c>
      <c r="M339">
        <f t="shared" si="12"/>
        <v>0</v>
      </c>
    </row>
    <row r="340" spans="1:13" x14ac:dyDescent="0.25">
      <c r="A340" s="1">
        <v>44043</v>
      </c>
      <c r="B340">
        <v>43.520000457763672</v>
      </c>
      <c r="C340">
        <v>43.069999694824219</v>
      </c>
      <c r="D340">
        <v>43.319999694824219</v>
      </c>
      <c r="E340">
        <v>43.299999237060547</v>
      </c>
      <c r="F340">
        <v>10000</v>
      </c>
      <c r="G340">
        <v>0</v>
      </c>
      <c r="H340">
        <v>0.83838058189327214</v>
      </c>
      <c r="L340">
        <f t="shared" si="11"/>
        <v>0.83838058189327214</v>
      </c>
      <c r="M340">
        <f t="shared" si="12"/>
        <v>0.68236160068478469</v>
      </c>
    </row>
    <row r="341" spans="1:13" x14ac:dyDescent="0.25">
      <c r="A341" s="1">
        <v>44046</v>
      </c>
      <c r="B341">
        <v>43.259998321533203</v>
      </c>
      <c r="C341">
        <v>43.259998321533203</v>
      </c>
      <c r="D341">
        <v>43.259998321533203</v>
      </c>
      <c r="E341">
        <v>43.259998321533203</v>
      </c>
      <c r="F341">
        <v>10000</v>
      </c>
      <c r="G341">
        <v>0</v>
      </c>
      <c r="H341">
        <v>-9.2380868896424495E-2</v>
      </c>
      <c r="L341">
        <f t="shared" si="11"/>
        <v>0</v>
      </c>
      <c r="M341">
        <f t="shared" si="12"/>
        <v>0</v>
      </c>
    </row>
    <row r="342" spans="1:13" x14ac:dyDescent="0.25">
      <c r="A342" s="1">
        <v>44047</v>
      </c>
      <c r="B342">
        <v>44.819999694824219</v>
      </c>
      <c r="C342">
        <v>43.240001678466797</v>
      </c>
      <c r="D342">
        <v>43.909999847412109</v>
      </c>
      <c r="E342">
        <v>44.430000305175781</v>
      </c>
      <c r="F342">
        <v>10000</v>
      </c>
      <c r="G342">
        <v>0</v>
      </c>
      <c r="H342">
        <v>2.7045816667546907</v>
      </c>
      <c r="L342">
        <f t="shared" si="11"/>
        <v>2.7045816667546907</v>
      </c>
      <c r="M342">
        <f t="shared" si="12"/>
        <v>7.2482256755736971</v>
      </c>
    </row>
    <row r="343" spans="1:13" x14ac:dyDescent="0.25">
      <c r="A343" s="1">
        <v>44048</v>
      </c>
      <c r="B343">
        <v>46.240001678466797</v>
      </c>
      <c r="C343">
        <v>44.25</v>
      </c>
      <c r="D343">
        <v>44.400001525878906</v>
      </c>
      <c r="E343">
        <v>45.169998168945313</v>
      </c>
      <c r="F343">
        <v>10000</v>
      </c>
      <c r="G343">
        <v>0</v>
      </c>
      <c r="H343">
        <v>1.665536481401575</v>
      </c>
      <c r="L343">
        <f t="shared" si="11"/>
        <v>1.665536481401575</v>
      </c>
      <c r="M343">
        <f t="shared" si="12"/>
        <v>2.7330957465492389</v>
      </c>
    </row>
    <row r="344" spans="1:13" x14ac:dyDescent="0.25">
      <c r="A344" s="1">
        <v>44049</v>
      </c>
      <c r="B344">
        <v>45.709999084472656</v>
      </c>
      <c r="C344">
        <v>44.849998474121094</v>
      </c>
      <c r="D344">
        <v>45.240001678466797</v>
      </c>
      <c r="E344">
        <v>45.090000152587891</v>
      </c>
      <c r="F344">
        <v>10000</v>
      </c>
      <c r="G344">
        <v>0</v>
      </c>
      <c r="H344">
        <v>-0.1771043161396868</v>
      </c>
      <c r="L344">
        <f t="shared" si="11"/>
        <v>0</v>
      </c>
      <c r="M344">
        <f t="shared" si="12"/>
        <v>0</v>
      </c>
    </row>
    <row r="345" spans="1:13" x14ac:dyDescent="0.25">
      <c r="A345" s="1">
        <v>44050</v>
      </c>
      <c r="B345">
        <v>45.25</v>
      </c>
      <c r="C345">
        <v>44.259998321533203</v>
      </c>
      <c r="D345">
        <v>45.119998931884766</v>
      </c>
      <c r="E345">
        <v>44.400001525878906</v>
      </c>
      <c r="F345">
        <v>10000</v>
      </c>
      <c r="G345">
        <v>0</v>
      </c>
      <c r="H345">
        <v>-1.5302697369127927</v>
      </c>
      <c r="L345">
        <f t="shared" si="11"/>
        <v>0</v>
      </c>
      <c r="M345">
        <f t="shared" si="12"/>
        <v>0</v>
      </c>
    </row>
    <row r="346" spans="1:13" x14ac:dyDescent="0.25">
      <c r="A346" s="1">
        <v>44053</v>
      </c>
      <c r="B346">
        <v>45.259998321533203</v>
      </c>
      <c r="C346">
        <v>44.400001525878906</v>
      </c>
      <c r="D346">
        <v>44.610000610351563</v>
      </c>
      <c r="E346">
        <v>44.990001678466797</v>
      </c>
      <c r="F346">
        <v>10000</v>
      </c>
      <c r="G346">
        <v>0</v>
      </c>
      <c r="H346">
        <v>1.3288291268278574</v>
      </c>
      <c r="L346">
        <f t="shared" si="11"/>
        <v>1.3288291268278574</v>
      </c>
      <c r="M346">
        <f t="shared" si="12"/>
        <v>1.7331731971022615</v>
      </c>
    </row>
    <row r="347" spans="1:13" x14ac:dyDescent="0.25">
      <c r="A347" s="1">
        <v>44054</v>
      </c>
      <c r="B347">
        <v>45.779998779296875</v>
      </c>
      <c r="C347">
        <v>44.409999847412109</v>
      </c>
      <c r="D347">
        <v>44.990001678466797</v>
      </c>
      <c r="E347">
        <v>44.5</v>
      </c>
      <c r="F347">
        <v>10000</v>
      </c>
      <c r="G347">
        <v>0</v>
      </c>
      <c r="H347">
        <v>-1.0891346081041031</v>
      </c>
      <c r="L347">
        <f t="shared" si="11"/>
        <v>0</v>
      </c>
      <c r="M347">
        <f t="shared" si="12"/>
        <v>0</v>
      </c>
    </row>
    <row r="348" spans="1:13" x14ac:dyDescent="0.25">
      <c r="A348" s="1">
        <v>44055</v>
      </c>
      <c r="B348">
        <v>45.619998931884766</v>
      </c>
      <c r="C348">
        <v>44.509998321533203</v>
      </c>
      <c r="D348">
        <v>44.580001831054688</v>
      </c>
      <c r="E348">
        <v>45.430000305175781</v>
      </c>
      <c r="F348">
        <v>10000</v>
      </c>
      <c r="G348">
        <v>0</v>
      </c>
      <c r="H348">
        <v>2.0898883262377099</v>
      </c>
      <c r="L348">
        <f t="shared" si="11"/>
        <v>2.0898883262377099</v>
      </c>
      <c r="M348">
        <f t="shared" si="12"/>
        <v>4.3162537216677128</v>
      </c>
    </row>
    <row r="349" spans="1:13" x14ac:dyDescent="0.25">
      <c r="A349" s="1">
        <v>44056</v>
      </c>
      <c r="B349">
        <v>45.580001831054688</v>
      </c>
      <c r="C349">
        <v>44.819999694824219</v>
      </c>
      <c r="D349">
        <v>45.430000305175781</v>
      </c>
      <c r="E349">
        <v>44.959999084472656</v>
      </c>
      <c r="F349">
        <v>10000</v>
      </c>
      <c r="G349">
        <v>0</v>
      </c>
      <c r="H349">
        <v>-1.034561341725504</v>
      </c>
      <c r="L349">
        <f t="shared" si="11"/>
        <v>0</v>
      </c>
      <c r="M349">
        <f t="shared" si="12"/>
        <v>0</v>
      </c>
    </row>
    <row r="350" spans="1:13" x14ac:dyDescent="0.25">
      <c r="A350" s="1">
        <v>44057</v>
      </c>
      <c r="B350">
        <v>45.419998168945313</v>
      </c>
      <c r="C350">
        <v>44.479999542236328</v>
      </c>
      <c r="D350">
        <v>45.049999237060547</v>
      </c>
      <c r="E350">
        <v>44.799999237060547</v>
      </c>
      <c r="F350">
        <v>10000</v>
      </c>
      <c r="G350">
        <v>0</v>
      </c>
      <c r="H350">
        <v>-0.35587155398179027</v>
      </c>
      <c r="L350">
        <f t="shared" si="11"/>
        <v>0</v>
      </c>
      <c r="M350">
        <f t="shared" si="12"/>
        <v>0</v>
      </c>
    </row>
    <row r="351" spans="1:13" x14ac:dyDescent="0.25">
      <c r="A351" s="1">
        <v>44060</v>
      </c>
      <c r="B351">
        <v>45.419998168945313</v>
      </c>
      <c r="C351">
        <v>44.5</v>
      </c>
      <c r="D351">
        <v>44.959999084472656</v>
      </c>
      <c r="E351">
        <v>45.369998931884766</v>
      </c>
      <c r="F351">
        <v>10000</v>
      </c>
      <c r="G351">
        <v>0</v>
      </c>
      <c r="H351">
        <v>1.2723207690429783</v>
      </c>
      <c r="L351">
        <f t="shared" si="11"/>
        <v>1.2723207690429783</v>
      </c>
      <c r="M351">
        <f t="shared" si="12"/>
        <v>1.5875798449015897</v>
      </c>
    </row>
    <row r="352" spans="1:13" x14ac:dyDescent="0.25">
      <c r="A352" s="1">
        <v>44061</v>
      </c>
      <c r="B352">
        <v>45.540000915527344</v>
      </c>
      <c r="C352">
        <v>44.770000457763672</v>
      </c>
      <c r="D352">
        <v>45.380001068115234</v>
      </c>
      <c r="E352">
        <v>45.459999084472656</v>
      </c>
      <c r="F352">
        <v>10000</v>
      </c>
      <c r="G352">
        <v>0</v>
      </c>
      <c r="H352">
        <v>0.19836930726626623</v>
      </c>
      <c r="L352">
        <f t="shared" si="11"/>
        <v>0.19836930726626623</v>
      </c>
      <c r="M352">
        <f t="shared" si="12"/>
        <v>3.461108257669121E-2</v>
      </c>
    </row>
    <row r="353" spans="1:13" x14ac:dyDescent="0.25">
      <c r="A353" s="1">
        <v>44062</v>
      </c>
      <c r="B353">
        <v>45.490001678466797</v>
      </c>
      <c r="C353">
        <v>44.810001373291016</v>
      </c>
      <c r="D353">
        <v>45.040000915527344</v>
      </c>
      <c r="E353">
        <v>45.369998931884766</v>
      </c>
      <c r="F353">
        <v>10000</v>
      </c>
      <c r="G353">
        <v>0</v>
      </c>
      <c r="H353">
        <v>-0.19797658249102179</v>
      </c>
      <c r="L353">
        <f t="shared" si="11"/>
        <v>0</v>
      </c>
      <c r="M353">
        <f t="shared" si="12"/>
        <v>0</v>
      </c>
    </row>
    <row r="354" spans="1:13" x14ac:dyDescent="0.25">
      <c r="A354" s="1">
        <v>44063</v>
      </c>
      <c r="B354">
        <v>45.270000457763672</v>
      </c>
      <c r="C354">
        <v>44.009998321533203</v>
      </c>
      <c r="D354">
        <v>45.270000457763672</v>
      </c>
      <c r="E354">
        <v>44.900001525878906</v>
      </c>
      <c r="F354">
        <v>10000</v>
      </c>
      <c r="G354">
        <v>0</v>
      </c>
      <c r="H354">
        <v>-1.0359211308589189</v>
      </c>
      <c r="L354">
        <f t="shared" si="11"/>
        <v>0</v>
      </c>
      <c r="M354">
        <f t="shared" si="12"/>
        <v>0</v>
      </c>
    </row>
    <row r="355" spans="1:13" x14ac:dyDescent="0.25">
      <c r="A355" s="1">
        <v>44064</v>
      </c>
      <c r="B355">
        <v>45.119998931884766</v>
      </c>
      <c r="C355">
        <v>43.599998474121094</v>
      </c>
      <c r="D355">
        <v>44.909999847412109</v>
      </c>
      <c r="E355">
        <v>44.349998474121094</v>
      </c>
      <c r="F355">
        <v>10000</v>
      </c>
      <c r="G355">
        <v>0</v>
      </c>
      <c r="H355">
        <v>-1.2249510758720272</v>
      </c>
      <c r="L355">
        <f t="shared" si="11"/>
        <v>0</v>
      </c>
      <c r="M355">
        <f t="shared" si="12"/>
        <v>0</v>
      </c>
    </row>
    <row r="356" spans="1:13" x14ac:dyDescent="0.25">
      <c r="A356" s="1">
        <v>44067</v>
      </c>
      <c r="B356">
        <v>45.169998168945313</v>
      </c>
      <c r="C356">
        <v>44.279998779296875</v>
      </c>
      <c r="D356">
        <v>44.419998168945313</v>
      </c>
      <c r="E356">
        <v>45.130001068115234</v>
      </c>
      <c r="F356">
        <v>10000</v>
      </c>
      <c r="G356">
        <v>0</v>
      </c>
      <c r="H356">
        <v>1.758743226224202</v>
      </c>
      <c r="L356">
        <f t="shared" si="11"/>
        <v>1.758743226224202</v>
      </c>
      <c r="M356">
        <f t="shared" si="12"/>
        <v>3.0499634629567391</v>
      </c>
    </row>
    <row r="357" spans="1:13" x14ac:dyDescent="0.25">
      <c r="A357" s="1">
        <v>44068</v>
      </c>
      <c r="B357">
        <v>46.040000915527344</v>
      </c>
      <c r="C357">
        <v>44.990001678466797</v>
      </c>
      <c r="D357">
        <v>44.990001678466797</v>
      </c>
      <c r="E357">
        <v>45.860000610351563</v>
      </c>
      <c r="F357">
        <v>10000</v>
      </c>
      <c r="G357">
        <v>0</v>
      </c>
      <c r="H357">
        <v>1.6175482494106941</v>
      </c>
      <c r="L357">
        <f t="shared" si="11"/>
        <v>1.6175482494106941</v>
      </c>
      <c r="M357">
        <f t="shared" si="12"/>
        <v>2.5767295863150492</v>
      </c>
    </row>
    <row r="358" spans="1:13" x14ac:dyDescent="0.25">
      <c r="A358" s="1">
        <v>44069</v>
      </c>
      <c r="B358">
        <v>46.090000152587891</v>
      </c>
      <c r="C358">
        <v>45.549999237060547</v>
      </c>
      <c r="D358">
        <v>45.979999542236328</v>
      </c>
      <c r="E358">
        <v>45.639999389648438</v>
      </c>
      <c r="F358">
        <v>10000</v>
      </c>
      <c r="G358">
        <v>0</v>
      </c>
      <c r="H358">
        <v>-0.47972354508313275</v>
      </c>
      <c r="L358">
        <f t="shared" si="11"/>
        <v>0</v>
      </c>
      <c r="M358">
        <f t="shared" si="12"/>
        <v>0</v>
      </c>
    </row>
    <row r="359" spans="1:13" x14ac:dyDescent="0.25">
      <c r="A359" s="1">
        <v>44070</v>
      </c>
      <c r="B359">
        <v>45.819999694824219</v>
      </c>
      <c r="C359">
        <v>44.560001373291016</v>
      </c>
      <c r="D359">
        <v>45.619998931884766</v>
      </c>
      <c r="E359">
        <v>45.090000152587891</v>
      </c>
      <c r="F359">
        <v>10000</v>
      </c>
      <c r="G359">
        <v>0</v>
      </c>
      <c r="H359">
        <v>-1.2050816047672663</v>
      </c>
      <c r="L359">
        <f t="shared" si="11"/>
        <v>0</v>
      </c>
      <c r="M359">
        <f t="shared" si="12"/>
        <v>0</v>
      </c>
    </row>
    <row r="360" spans="1:13" x14ac:dyDescent="0.25">
      <c r="A360" s="1">
        <v>44071</v>
      </c>
      <c r="B360">
        <v>45.290000915527344</v>
      </c>
      <c r="C360">
        <v>44.819999694824219</v>
      </c>
      <c r="D360">
        <v>45.049999237060547</v>
      </c>
      <c r="E360">
        <v>45.049999237060547</v>
      </c>
      <c r="F360">
        <v>10000</v>
      </c>
      <c r="G360">
        <v>0</v>
      </c>
      <c r="H360">
        <v>-8.871349610107826E-2</v>
      </c>
      <c r="L360">
        <f t="shared" si="11"/>
        <v>0</v>
      </c>
      <c r="M360">
        <f t="shared" si="12"/>
        <v>0</v>
      </c>
    </row>
    <row r="361" spans="1:13" x14ac:dyDescent="0.25">
      <c r="A361" s="1">
        <v>44074</v>
      </c>
      <c r="B361">
        <v>45.099998474121094</v>
      </c>
      <c r="C361">
        <v>45.099998474121094</v>
      </c>
      <c r="D361">
        <v>45.099998474121094</v>
      </c>
      <c r="E361">
        <v>45.099998474121094</v>
      </c>
      <c r="F361">
        <v>10000</v>
      </c>
      <c r="G361">
        <v>0</v>
      </c>
      <c r="H361">
        <v>0.11098609968325235</v>
      </c>
      <c r="L361">
        <f t="shared" si="11"/>
        <v>0.11098609968325235</v>
      </c>
      <c r="M361">
        <f t="shared" si="12"/>
        <v>9.7332692678474657E-3</v>
      </c>
    </row>
    <row r="362" spans="1:13" x14ac:dyDescent="0.25">
      <c r="A362" s="1">
        <v>44076</v>
      </c>
      <c r="B362">
        <v>46.040000915527344</v>
      </c>
      <c r="C362">
        <v>44.200000762939453</v>
      </c>
      <c r="D362">
        <v>45.849998474121094</v>
      </c>
      <c r="E362">
        <v>44.430000305175781</v>
      </c>
      <c r="F362">
        <v>10000</v>
      </c>
      <c r="G362">
        <v>0</v>
      </c>
      <c r="H362">
        <v>-1.4855835734224332</v>
      </c>
      <c r="L362">
        <f t="shared" si="11"/>
        <v>0</v>
      </c>
      <c r="M362">
        <f t="shared" si="12"/>
        <v>0</v>
      </c>
    </row>
    <row r="363" spans="1:13" x14ac:dyDescent="0.25">
      <c r="A363" s="1">
        <v>44077</v>
      </c>
      <c r="B363">
        <v>44.610000610351563</v>
      </c>
      <c r="C363">
        <v>43.159999847412109</v>
      </c>
      <c r="D363">
        <v>44.369998931884766</v>
      </c>
      <c r="E363">
        <v>44.069999694824219</v>
      </c>
      <c r="F363">
        <v>10000</v>
      </c>
      <c r="G363">
        <v>0</v>
      </c>
      <c r="H363">
        <v>-0.81026470375609172</v>
      </c>
      <c r="L363">
        <f t="shared" si="11"/>
        <v>0</v>
      </c>
      <c r="M363">
        <f t="shared" si="12"/>
        <v>0</v>
      </c>
    </row>
    <row r="364" spans="1:13" x14ac:dyDescent="0.25">
      <c r="A364" s="1">
        <v>44078</v>
      </c>
      <c r="B364">
        <v>44.540000915527344</v>
      </c>
      <c r="C364">
        <v>42.299999237060547</v>
      </c>
      <c r="D364">
        <v>43.869998931884766</v>
      </c>
      <c r="E364">
        <v>42.659999847412109</v>
      </c>
      <c r="F364">
        <v>10000</v>
      </c>
      <c r="G364">
        <v>0</v>
      </c>
      <c r="H364">
        <v>-3.1994550877605388</v>
      </c>
      <c r="L364">
        <f t="shared" si="11"/>
        <v>0</v>
      </c>
      <c r="M364">
        <f t="shared" si="12"/>
        <v>0</v>
      </c>
    </row>
    <row r="365" spans="1:13" x14ac:dyDescent="0.25">
      <c r="A365" s="1">
        <v>44082</v>
      </c>
      <c r="B365">
        <v>42.450000762939453</v>
      </c>
      <c r="C365">
        <v>39.299999237060547</v>
      </c>
      <c r="D365">
        <v>42.220001220703125</v>
      </c>
      <c r="E365">
        <v>39.779998779296875</v>
      </c>
      <c r="F365">
        <v>10000</v>
      </c>
      <c r="G365">
        <v>0</v>
      </c>
      <c r="H365">
        <v>-6.7510573802544105</v>
      </c>
      <c r="L365">
        <f t="shared" si="11"/>
        <v>0</v>
      </c>
      <c r="M365">
        <f t="shared" si="12"/>
        <v>0</v>
      </c>
    </row>
    <row r="366" spans="1:13" x14ac:dyDescent="0.25">
      <c r="A366" s="1">
        <v>44083</v>
      </c>
      <c r="B366">
        <v>41.200000762939453</v>
      </c>
      <c r="C366">
        <v>39.279998779296875</v>
      </c>
      <c r="D366">
        <v>39.799999237060547</v>
      </c>
      <c r="E366">
        <v>40.790000915527344</v>
      </c>
      <c r="F366">
        <v>10000</v>
      </c>
      <c r="G366">
        <v>0</v>
      </c>
      <c r="H366">
        <v>2.5389697516936982</v>
      </c>
      <c r="L366">
        <f t="shared" si="11"/>
        <v>2.5389697516936982</v>
      </c>
      <c r="M366">
        <f t="shared" si="12"/>
        <v>6.3839146649109333</v>
      </c>
    </row>
    <row r="367" spans="1:13" x14ac:dyDescent="0.25">
      <c r="A367" s="1">
        <v>44084</v>
      </c>
      <c r="B367">
        <v>40.950000762939453</v>
      </c>
      <c r="C367">
        <v>39.720001220703125</v>
      </c>
      <c r="D367">
        <v>40.639999389648438</v>
      </c>
      <c r="E367">
        <v>40.060001373291016</v>
      </c>
      <c r="F367">
        <v>10000</v>
      </c>
      <c r="G367">
        <v>0</v>
      </c>
      <c r="H367">
        <v>-1.7896531646275138</v>
      </c>
      <c r="L367">
        <f t="shared" si="11"/>
        <v>0</v>
      </c>
      <c r="M367">
        <f t="shared" si="12"/>
        <v>0</v>
      </c>
    </row>
    <row r="368" spans="1:13" x14ac:dyDescent="0.25">
      <c r="A368" s="1">
        <v>44085</v>
      </c>
      <c r="B368">
        <v>40.349998474121094</v>
      </c>
      <c r="C368">
        <v>39.380001068115234</v>
      </c>
      <c r="D368">
        <v>39.950000762939453</v>
      </c>
      <c r="E368">
        <v>39.830001831054688</v>
      </c>
      <c r="F368">
        <v>10000</v>
      </c>
      <c r="G368">
        <v>0</v>
      </c>
      <c r="H368">
        <v>-0.57413762943521185</v>
      </c>
      <c r="L368">
        <f t="shared" si="11"/>
        <v>0</v>
      </c>
      <c r="M368">
        <f t="shared" si="12"/>
        <v>0</v>
      </c>
    </row>
    <row r="369" spans="1:13" x14ac:dyDescent="0.25">
      <c r="A369" s="1">
        <v>44088</v>
      </c>
      <c r="B369">
        <v>40.090000152587891</v>
      </c>
      <c r="C369">
        <v>39.310001373291016</v>
      </c>
      <c r="D369">
        <v>39.770000457763672</v>
      </c>
      <c r="E369">
        <v>39.610000610351563</v>
      </c>
      <c r="F369">
        <v>10000</v>
      </c>
      <c r="G369">
        <v>0</v>
      </c>
      <c r="H369">
        <v>-0.55235051616692177</v>
      </c>
      <c r="L369">
        <f t="shared" si="11"/>
        <v>0</v>
      </c>
      <c r="M369">
        <f t="shared" si="12"/>
        <v>0</v>
      </c>
    </row>
    <row r="370" spans="1:13" x14ac:dyDescent="0.25">
      <c r="A370" s="1">
        <v>44089</v>
      </c>
      <c r="B370">
        <v>40.819999694824219</v>
      </c>
      <c r="C370">
        <v>39.389999389648438</v>
      </c>
      <c r="D370">
        <v>39.659999847412109</v>
      </c>
      <c r="E370">
        <v>40.529998779296875</v>
      </c>
      <c r="F370">
        <v>10000</v>
      </c>
      <c r="G370">
        <v>0</v>
      </c>
      <c r="H370">
        <v>2.3226411380182777</v>
      </c>
      <c r="L370">
        <f t="shared" si="11"/>
        <v>2.3226411380182777</v>
      </c>
      <c r="M370">
        <f t="shared" si="12"/>
        <v>5.3375432511104295</v>
      </c>
    </row>
    <row r="371" spans="1:13" x14ac:dyDescent="0.25">
      <c r="A371" s="1">
        <v>44090</v>
      </c>
      <c r="B371">
        <v>42.439998626708984</v>
      </c>
      <c r="C371">
        <v>40.580001831054688</v>
      </c>
      <c r="D371">
        <v>40.75</v>
      </c>
      <c r="E371">
        <v>42.220001220703125</v>
      </c>
      <c r="F371">
        <v>10000</v>
      </c>
      <c r="G371">
        <v>0</v>
      </c>
      <c r="H371">
        <v>4.1697569511635946</v>
      </c>
      <c r="L371">
        <f t="shared" si="11"/>
        <v>4.1697569511635946</v>
      </c>
      <c r="M371">
        <f t="shared" si="12"/>
        <v>17.284209105452685</v>
      </c>
    </row>
    <row r="372" spans="1:13" x14ac:dyDescent="0.25">
      <c r="A372" s="1">
        <v>44091</v>
      </c>
      <c r="B372">
        <v>43.509998321533203</v>
      </c>
      <c r="C372">
        <v>41.520000457763672</v>
      </c>
      <c r="D372">
        <v>42.259998321533203</v>
      </c>
      <c r="E372">
        <v>43.299999237060547</v>
      </c>
      <c r="F372">
        <v>10000</v>
      </c>
      <c r="G372">
        <v>0</v>
      </c>
      <c r="H372">
        <v>2.5580245976587701</v>
      </c>
      <c r="L372">
        <f t="shared" si="11"/>
        <v>2.5580245976587701</v>
      </c>
      <c r="M372">
        <f t="shared" si="12"/>
        <v>6.4805672616057395</v>
      </c>
    </row>
    <row r="373" spans="1:13" x14ac:dyDescent="0.25">
      <c r="A373" s="1">
        <v>44092</v>
      </c>
      <c r="B373">
        <v>43.810001373291016</v>
      </c>
      <c r="C373">
        <v>42.529998779296875</v>
      </c>
      <c r="D373">
        <v>43.259998321533203</v>
      </c>
      <c r="E373">
        <v>43.150001525878906</v>
      </c>
      <c r="F373">
        <v>10000</v>
      </c>
      <c r="G373">
        <v>0</v>
      </c>
      <c r="H373">
        <v>-0.34641504347477925</v>
      </c>
      <c r="L373">
        <f t="shared" si="11"/>
        <v>0</v>
      </c>
      <c r="M373">
        <f t="shared" si="12"/>
        <v>0</v>
      </c>
    </row>
    <row r="374" spans="1:13" x14ac:dyDescent="0.25">
      <c r="A374" s="1">
        <v>44095</v>
      </c>
      <c r="B374">
        <v>43.279998779296875</v>
      </c>
      <c r="C374">
        <v>40.979999542236328</v>
      </c>
      <c r="D374">
        <v>43.020000457763672</v>
      </c>
      <c r="E374">
        <v>41.439998626708984</v>
      </c>
      <c r="F374">
        <v>10000</v>
      </c>
      <c r="G374">
        <v>0</v>
      </c>
      <c r="H374">
        <v>-3.9629266250300388</v>
      </c>
      <c r="L374">
        <f t="shared" si="11"/>
        <v>0</v>
      </c>
      <c r="M374">
        <f t="shared" si="12"/>
        <v>0</v>
      </c>
    </row>
    <row r="375" spans="1:13" x14ac:dyDescent="0.25">
      <c r="A375" s="1">
        <v>44096</v>
      </c>
      <c r="B375">
        <v>42.189998626708984</v>
      </c>
      <c r="C375">
        <v>41.209999084472656</v>
      </c>
      <c r="D375">
        <v>41.790000915527344</v>
      </c>
      <c r="E375">
        <v>41.720001220703125</v>
      </c>
      <c r="F375">
        <v>10000</v>
      </c>
      <c r="G375">
        <v>0</v>
      </c>
      <c r="H375">
        <v>0.67568195770564277</v>
      </c>
      <c r="L375">
        <f t="shared" si="11"/>
        <v>0.67568195770564277</v>
      </c>
      <c r="M375">
        <f t="shared" si="12"/>
        <v>0.44003745545579032</v>
      </c>
    </row>
    <row r="376" spans="1:13" x14ac:dyDescent="0.25">
      <c r="A376" s="1">
        <v>44097</v>
      </c>
      <c r="B376">
        <v>42.639999389648438</v>
      </c>
      <c r="C376">
        <v>41.25</v>
      </c>
      <c r="D376">
        <v>41.740001678466797</v>
      </c>
      <c r="E376">
        <v>41.770000457763672</v>
      </c>
      <c r="F376">
        <v>10000</v>
      </c>
      <c r="G376">
        <v>0</v>
      </c>
      <c r="H376">
        <v>0.11984476413613443</v>
      </c>
      <c r="L376">
        <f t="shared" si="11"/>
        <v>0.11984476413613443</v>
      </c>
      <c r="M376">
        <f t="shared" si="12"/>
        <v>1.1559689613666472E-2</v>
      </c>
    </row>
    <row r="377" spans="1:13" x14ac:dyDescent="0.25">
      <c r="A377" s="1">
        <v>44098</v>
      </c>
      <c r="B377">
        <v>42.020000457763672</v>
      </c>
      <c r="C377">
        <v>41.119998931884766</v>
      </c>
      <c r="D377">
        <v>41.5</v>
      </c>
      <c r="E377">
        <v>41.939998626708984</v>
      </c>
      <c r="F377">
        <v>10000</v>
      </c>
      <c r="G377">
        <v>0</v>
      </c>
      <c r="H377">
        <v>0.40698627503537033</v>
      </c>
      <c r="L377">
        <f t="shared" si="11"/>
        <v>0.40698627503537033</v>
      </c>
      <c r="M377">
        <f t="shared" si="12"/>
        <v>0.15575454855137558</v>
      </c>
    </row>
    <row r="378" spans="1:13" x14ac:dyDescent="0.25">
      <c r="A378" s="1">
        <v>44099</v>
      </c>
      <c r="B378">
        <v>42.330001831054688</v>
      </c>
      <c r="C378">
        <v>41.529998779296875</v>
      </c>
      <c r="D378">
        <v>41.930000305175781</v>
      </c>
      <c r="E378">
        <v>41.919998168945313</v>
      </c>
      <c r="F378">
        <v>10000</v>
      </c>
      <c r="G378">
        <v>0</v>
      </c>
      <c r="H378">
        <v>-4.768826518495306E-2</v>
      </c>
      <c r="L378">
        <f t="shared" si="11"/>
        <v>0</v>
      </c>
      <c r="M378">
        <f t="shared" si="12"/>
        <v>0</v>
      </c>
    </row>
    <row r="379" spans="1:13" x14ac:dyDescent="0.25">
      <c r="A379" s="1">
        <v>44102</v>
      </c>
      <c r="B379">
        <v>42.619998931884766</v>
      </c>
      <c r="C379">
        <v>41.479999542236328</v>
      </c>
      <c r="D379">
        <v>41.849998474121094</v>
      </c>
      <c r="E379">
        <v>42.430000305175781</v>
      </c>
      <c r="F379">
        <v>10000</v>
      </c>
      <c r="G379">
        <v>0</v>
      </c>
      <c r="H379">
        <v>1.2166082025458769</v>
      </c>
      <c r="L379">
        <f t="shared" si="11"/>
        <v>1.2166082025458769</v>
      </c>
      <c r="M379">
        <f t="shared" si="12"/>
        <v>1.4502889585817502</v>
      </c>
    </row>
    <row r="380" spans="1:13" x14ac:dyDescent="0.25">
      <c r="A380" s="1">
        <v>44103</v>
      </c>
      <c r="B380">
        <v>42.520000457763672</v>
      </c>
      <c r="C380">
        <v>40.439998626708984</v>
      </c>
      <c r="D380">
        <v>42.430000305175781</v>
      </c>
      <c r="E380">
        <v>41.029998779296875</v>
      </c>
      <c r="F380">
        <v>10000</v>
      </c>
      <c r="G380">
        <v>0</v>
      </c>
      <c r="H380">
        <v>-3.2995557761241079</v>
      </c>
      <c r="L380">
        <f t="shared" si="11"/>
        <v>0</v>
      </c>
      <c r="M380">
        <f t="shared" si="12"/>
        <v>0</v>
      </c>
    </row>
    <row r="381" spans="1:13" x14ac:dyDescent="0.25">
      <c r="A381" s="1">
        <v>44104</v>
      </c>
      <c r="B381">
        <v>40.970001220703125</v>
      </c>
      <c r="C381">
        <v>40.419998168945313</v>
      </c>
      <c r="D381">
        <v>40.75</v>
      </c>
      <c r="E381">
        <v>40.950000762939453</v>
      </c>
      <c r="F381">
        <v>10000</v>
      </c>
      <c r="G381">
        <v>0</v>
      </c>
      <c r="H381">
        <v>-0.19497445463680929</v>
      </c>
      <c r="L381">
        <f t="shared" si="11"/>
        <v>0</v>
      </c>
      <c r="M381">
        <f t="shared" si="12"/>
        <v>0</v>
      </c>
    </row>
    <row r="382" spans="1:13" x14ac:dyDescent="0.25">
      <c r="A382" s="1">
        <v>44105</v>
      </c>
      <c r="B382">
        <v>40.959999084472656</v>
      </c>
      <c r="C382">
        <v>40.959999084472656</v>
      </c>
      <c r="D382">
        <v>40.959999084472656</v>
      </c>
      <c r="E382">
        <v>40.959999084472656</v>
      </c>
      <c r="F382">
        <v>10000</v>
      </c>
      <c r="G382">
        <v>0</v>
      </c>
      <c r="H382">
        <v>2.4415925145104822E-2</v>
      </c>
      <c r="L382">
        <f t="shared" si="11"/>
        <v>2.4415925145104822E-2</v>
      </c>
      <c r="M382">
        <f t="shared" si="12"/>
        <v>1.460993890443787E-4</v>
      </c>
    </row>
    <row r="383" spans="1:13" x14ac:dyDescent="0.25">
      <c r="A383" s="1">
        <v>44106</v>
      </c>
      <c r="B383">
        <v>40.819999694824219</v>
      </c>
      <c r="C383">
        <v>38.790000915527344</v>
      </c>
      <c r="D383">
        <v>40.790000915527344</v>
      </c>
      <c r="E383">
        <v>39.270000457763672</v>
      </c>
      <c r="F383">
        <v>10000</v>
      </c>
      <c r="G383">
        <v>0</v>
      </c>
      <c r="H383">
        <v>-4.125973301961416</v>
      </c>
      <c r="L383">
        <f t="shared" si="11"/>
        <v>0</v>
      </c>
      <c r="M383">
        <f t="shared" si="12"/>
        <v>0</v>
      </c>
    </row>
    <row r="384" spans="1:13" x14ac:dyDescent="0.25">
      <c r="A384" s="1">
        <v>44109</v>
      </c>
      <c r="B384">
        <v>41.779998779296875</v>
      </c>
      <c r="C384">
        <v>39.209999084472656</v>
      </c>
      <c r="D384">
        <v>39.220001220703125</v>
      </c>
      <c r="E384">
        <v>41.290000915527344</v>
      </c>
      <c r="F384">
        <v>10000</v>
      </c>
      <c r="G384">
        <v>0</v>
      </c>
      <c r="H384">
        <v>5.1438768378326172</v>
      </c>
      <c r="L384">
        <f t="shared" si="11"/>
        <v>5.1438768378326172</v>
      </c>
      <c r="M384">
        <f t="shared" si="12"/>
        <v>26.332785602000641</v>
      </c>
    </row>
    <row r="385" spans="1:13" x14ac:dyDescent="0.25">
      <c r="A385" s="1">
        <v>44110</v>
      </c>
      <c r="B385">
        <v>42.840000152587891</v>
      </c>
      <c r="C385">
        <v>41.220001220703125</v>
      </c>
      <c r="D385">
        <v>41.520000457763672</v>
      </c>
      <c r="E385">
        <v>42.650001525878906</v>
      </c>
      <c r="F385">
        <v>10000</v>
      </c>
      <c r="G385">
        <v>0</v>
      </c>
      <c r="H385">
        <v>3.2937771377963942</v>
      </c>
      <c r="L385">
        <f t="shared" si="11"/>
        <v>3.2937771377963942</v>
      </c>
      <c r="M385">
        <f t="shared" si="12"/>
        <v>10.767903409393186</v>
      </c>
    </row>
    <row r="386" spans="1:13" x14ac:dyDescent="0.25">
      <c r="A386" s="1">
        <v>44111</v>
      </c>
      <c r="B386">
        <v>42.419998168945313</v>
      </c>
      <c r="C386">
        <v>41.360000610351563</v>
      </c>
      <c r="D386">
        <v>41.939998626708984</v>
      </c>
      <c r="E386">
        <v>41.990001678466797</v>
      </c>
      <c r="F386">
        <v>10000</v>
      </c>
      <c r="G386">
        <v>0</v>
      </c>
      <c r="H386">
        <v>-1.5474790710420905</v>
      </c>
      <c r="L386">
        <f t="shared" si="11"/>
        <v>0</v>
      </c>
      <c r="M386">
        <f t="shared" si="12"/>
        <v>0</v>
      </c>
    </row>
    <row r="387" spans="1:13" x14ac:dyDescent="0.25">
      <c r="A387" s="1">
        <v>44112</v>
      </c>
      <c r="B387">
        <v>43.470001220703125</v>
      </c>
      <c r="C387">
        <v>41.860000610351563</v>
      </c>
      <c r="D387">
        <v>42.060001373291016</v>
      </c>
      <c r="E387">
        <v>43.340000152587891</v>
      </c>
      <c r="F387">
        <v>10000</v>
      </c>
      <c r="G387">
        <v>0</v>
      </c>
      <c r="H387">
        <v>3.2150474402419471</v>
      </c>
      <c r="L387">
        <f t="shared" ref="L387:L450" si="13">IF(H387&gt;R386/365,H387,0)</f>
        <v>3.2150474402419471</v>
      </c>
      <c r="M387">
        <f t="shared" si="12"/>
        <v>10.257406899142946</v>
      </c>
    </row>
    <row r="388" spans="1:13" x14ac:dyDescent="0.25">
      <c r="A388" s="1">
        <v>44113</v>
      </c>
      <c r="B388">
        <v>43.560001373291016</v>
      </c>
      <c r="C388">
        <v>42.610000610351563</v>
      </c>
      <c r="D388">
        <v>43.409999847412109</v>
      </c>
      <c r="E388">
        <v>42.849998474121094</v>
      </c>
      <c r="F388">
        <v>10000</v>
      </c>
      <c r="G388">
        <v>0</v>
      </c>
      <c r="H388">
        <v>-1.1305991618404287</v>
      </c>
      <c r="L388">
        <f t="shared" si="13"/>
        <v>0</v>
      </c>
      <c r="M388">
        <f t="shared" si="12"/>
        <v>0</v>
      </c>
    </row>
    <row r="389" spans="1:13" x14ac:dyDescent="0.25">
      <c r="A389" s="1">
        <v>44116</v>
      </c>
      <c r="B389">
        <v>42.810001373291016</v>
      </c>
      <c r="C389">
        <v>41.349998474121094</v>
      </c>
      <c r="D389">
        <v>42.689998626708984</v>
      </c>
      <c r="E389">
        <v>41.720001220703125</v>
      </c>
      <c r="F389">
        <v>10000</v>
      </c>
      <c r="G389">
        <v>0</v>
      </c>
      <c r="H389">
        <v>-2.6370998685108948</v>
      </c>
      <c r="L389">
        <f t="shared" si="13"/>
        <v>0</v>
      </c>
      <c r="M389">
        <f t="shared" ref="M389:M452" si="14">IF(H389&gt;$R$1/365,(H389-$R$1/365)^2,0)</f>
        <v>0</v>
      </c>
    </row>
    <row r="390" spans="1:13" x14ac:dyDescent="0.25">
      <c r="A390" s="1">
        <v>44117</v>
      </c>
      <c r="B390">
        <v>42.669998168945313</v>
      </c>
      <c r="C390">
        <v>41.650001525878906</v>
      </c>
      <c r="D390">
        <v>41.830001831054688</v>
      </c>
      <c r="E390">
        <v>42.450000762939453</v>
      </c>
      <c r="F390">
        <v>10000</v>
      </c>
      <c r="G390">
        <v>0</v>
      </c>
      <c r="H390">
        <v>1.7497591583819805</v>
      </c>
      <c r="L390">
        <f t="shared" si="13"/>
        <v>1.7497591583819805</v>
      </c>
      <c r="M390">
        <f t="shared" si="14"/>
        <v>3.0186643644693345</v>
      </c>
    </row>
    <row r="391" spans="1:13" x14ac:dyDescent="0.25">
      <c r="A391" s="1">
        <v>44118</v>
      </c>
      <c r="B391">
        <v>43.430000305175781</v>
      </c>
      <c r="C391">
        <v>42.130001068115234</v>
      </c>
      <c r="D391">
        <v>42.419998168945313</v>
      </c>
      <c r="E391">
        <v>43.319999694824219</v>
      </c>
      <c r="F391">
        <v>10000</v>
      </c>
      <c r="G391">
        <v>0</v>
      </c>
      <c r="H391">
        <v>2.049467411657413</v>
      </c>
      <c r="L391">
        <f t="shared" si="13"/>
        <v>2.049467411657413</v>
      </c>
      <c r="M391">
        <f t="shared" si="14"/>
        <v>4.1499338570543332</v>
      </c>
    </row>
    <row r="392" spans="1:13" x14ac:dyDescent="0.25">
      <c r="A392" s="1">
        <v>44119</v>
      </c>
      <c r="B392">
        <v>43.599998474121094</v>
      </c>
      <c r="C392">
        <v>41.560001373291016</v>
      </c>
      <c r="D392">
        <v>43.409999847412109</v>
      </c>
      <c r="E392">
        <v>43.159999847412109</v>
      </c>
      <c r="F392">
        <v>10000</v>
      </c>
      <c r="G392">
        <v>0</v>
      </c>
      <c r="H392">
        <v>-0.36934406403337228</v>
      </c>
      <c r="L392">
        <f t="shared" si="13"/>
        <v>0</v>
      </c>
      <c r="M392">
        <f t="shared" si="14"/>
        <v>0</v>
      </c>
    </row>
    <row r="393" spans="1:13" x14ac:dyDescent="0.25">
      <c r="A393" s="1">
        <v>44120</v>
      </c>
      <c r="B393">
        <v>43.200000762939453</v>
      </c>
      <c r="C393">
        <v>42.270000457763672</v>
      </c>
      <c r="D393">
        <v>43.040000915527344</v>
      </c>
      <c r="E393">
        <v>42.930000305175781</v>
      </c>
      <c r="F393">
        <v>10000</v>
      </c>
      <c r="G393">
        <v>0</v>
      </c>
      <c r="H393">
        <v>-0.53289977536947752</v>
      </c>
      <c r="L393">
        <f t="shared" si="13"/>
        <v>0</v>
      </c>
      <c r="M393">
        <f t="shared" si="14"/>
        <v>0</v>
      </c>
    </row>
    <row r="394" spans="1:13" x14ac:dyDescent="0.25">
      <c r="A394" s="1">
        <v>44123</v>
      </c>
      <c r="B394">
        <v>43.220001220703125</v>
      </c>
      <c r="C394">
        <v>42.369998931884766</v>
      </c>
      <c r="D394">
        <v>42.740001678466797</v>
      </c>
      <c r="E394">
        <v>42.619998931884766</v>
      </c>
      <c r="F394">
        <v>10000</v>
      </c>
      <c r="G394">
        <v>0</v>
      </c>
      <c r="H394">
        <v>-0.72210894732661624</v>
      </c>
      <c r="L394">
        <f t="shared" si="13"/>
        <v>0</v>
      </c>
      <c r="M394">
        <f t="shared" si="14"/>
        <v>0</v>
      </c>
    </row>
    <row r="395" spans="1:13" x14ac:dyDescent="0.25">
      <c r="A395" s="1">
        <v>44124</v>
      </c>
      <c r="B395">
        <v>43.310001373291016</v>
      </c>
      <c r="C395">
        <v>42.189998626708984</v>
      </c>
      <c r="D395">
        <v>42.430000305175781</v>
      </c>
      <c r="E395">
        <v>43.159999847412109</v>
      </c>
      <c r="F395">
        <v>10000</v>
      </c>
      <c r="G395">
        <v>0</v>
      </c>
      <c r="H395">
        <v>1.267012972924686</v>
      </c>
      <c r="L395">
        <f t="shared" si="13"/>
        <v>1.267012972924686</v>
      </c>
      <c r="M395">
        <f t="shared" si="14"/>
        <v>1.5742324562874856</v>
      </c>
    </row>
    <row r="396" spans="1:13" x14ac:dyDescent="0.25">
      <c r="A396" s="1">
        <v>44125</v>
      </c>
      <c r="B396">
        <v>43.040000915527344</v>
      </c>
      <c r="C396">
        <v>41.459999084472656</v>
      </c>
      <c r="D396">
        <v>42.819999694824219</v>
      </c>
      <c r="E396">
        <v>41.729999542236328</v>
      </c>
      <c r="F396">
        <v>10000</v>
      </c>
      <c r="G396">
        <v>0</v>
      </c>
      <c r="H396">
        <v>-3.3132537308419918</v>
      </c>
      <c r="L396">
        <f t="shared" si="13"/>
        <v>0</v>
      </c>
      <c r="M396">
        <f t="shared" si="14"/>
        <v>0</v>
      </c>
    </row>
    <row r="397" spans="1:13" x14ac:dyDescent="0.25">
      <c r="A397" s="1">
        <v>44126</v>
      </c>
      <c r="B397">
        <v>42.790000915527344</v>
      </c>
      <c r="C397">
        <v>41.470001220703125</v>
      </c>
      <c r="D397">
        <v>41.720001220703125</v>
      </c>
      <c r="E397">
        <v>42.459999084472656</v>
      </c>
      <c r="F397">
        <v>10000</v>
      </c>
      <c r="G397">
        <v>0</v>
      </c>
      <c r="H397">
        <v>1.7493399239016716</v>
      </c>
      <c r="L397">
        <f t="shared" si="13"/>
        <v>1.7493399239016716</v>
      </c>
      <c r="M397">
        <f t="shared" si="14"/>
        <v>3.0172077587725794</v>
      </c>
    </row>
    <row r="398" spans="1:13" x14ac:dyDescent="0.25">
      <c r="A398" s="1">
        <v>44127</v>
      </c>
      <c r="B398">
        <v>42.799999237060547</v>
      </c>
      <c r="C398">
        <v>41.5</v>
      </c>
      <c r="D398">
        <v>42.439998626708984</v>
      </c>
      <c r="E398">
        <v>41.770000457763672</v>
      </c>
      <c r="F398">
        <v>10000</v>
      </c>
      <c r="G398">
        <v>0</v>
      </c>
      <c r="H398">
        <v>-1.6250556796674864</v>
      </c>
      <c r="L398">
        <f t="shared" si="13"/>
        <v>0</v>
      </c>
      <c r="M398">
        <f t="shared" si="14"/>
        <v>0</v>
      </c>
    </row>
    <row r="399" spans="1:13" x14ac:dyDescent="0.25">
      <c r="A399" s="1">
        <v>44130</v>
      </c>
      <c r="B399">
        <v>41.630001068115234</v>
      </c>
      <c r="C399">
        <v>40.220001220703125</v>
      </c>
      <c r="D399">
        <v>41.630001068115234</v>
      </c>
      <c r="E399">
        <v>40.459999084472656</v>
      </c>
      <c r="F399">
        <v>10000</v>
      </c>
      <c r="G399">
        <v>0</v>
      </c>
      <c r="H399">
        <v>-3.1362254223953001</v>
      </c>
      <c r="L399">
        <f t="shared" si="13"/>
        <v>0</v>
      </c>
      <c r="M399">
        <f t="shared" si="14"/>
        <v>0</v>
      </c>
    </row>
    <row r="400" spans="1:13" x14ac:dyDescent="0.25">
      <c r="A400" s="1">
        <v>44131</v>
      </c>
      <c r="B400">
        <v>41.470001220703125</v>
      </c>
      <c r="C400">
        <v>40.400001525878906</v>
      </c>
      <c r="D400">
        <v>40.520000457763672</v>
      </c>
      <c r="E400">
        <v>41.200000762939453</v>
      </c>
      <c r="F400">
        <v>10000</v>
      </c>
      <c r="G400">
        <v>0</v>
      </c>
      <c r="H400">
        <v>1.8289710707155793</v>
      </c>
      <c r="L400">
        <f t="shared" si="13"/>
        <v>1.8289710707155793</v>
      </c>
      <c r="M400">
        <f t="shared" si="14"/>
        <v>3.3001892592011077</v>
      </c>
    </row>
    <row r="401" spans="1:13" x14ac:dyDescent="0.25">
      <c r="A401" s="1">
        <v>44132</v>
      </c>
      <c r="B401">
        <v>40.709999084472656</v>
      </c>
      <c r="C401">
        <v>38.740001678466797</v>
      </c>
      <c r="D401">
        <v>40.709999084472656</v>
      </c>
      <c r="E401">
        <v>39.119998931884766</v>
      </c>
      <c r="F401">
        <v>10000</v>
      </c>
      <c r="G401">
        <v>0</v>
      </c>
      <c r="H401">
        <v>-5.0485480401391332</v>
      </c>
      <c r="L401">
        <f t="shared" si="13"/>
        <v>0</v>
      </c>
      <c r="M401">
        <f t="shared" si="14"/>
        <v>0</v>
      </c>
    </row>
    <row r="402" spans="1:13" x14ac:dyDescent="0.25">
      <c r="A402" s="1">
        <v>44133</v>
      </c>
      <c r="B402">
        <v>39.5</v>
      </c>
      <c r="C402">
        <v>36.680000305175781</v>
      </c>
      <c r="D402">
        <v>39.319999694824219</v>
      </c>
      <c r="E402">
        <v>37.650001525878906</v>
      </c>
      <c r="F402">
        <v>10000</v>
      </c>
      <c r="G402">
        <v>0</v>
      </c>
      <c r="H402">
        <v>-3.7576621833896207</v>
      </c>
      <c r="L402">
        <f t="shared" si="13"/>
        <v>0</v>
      </c>
      <c r="M402">
        <f t="shared" si="14"/>
        <v>0</v>
      </c>
    </row>
    <row r="403" spans="1:13" x14ac:dyDescent="0.25">
      <c r="A403" s="1">
        <v>44134</v>
      </c>
      <c r="B403">
        <v>38.020000457763672</v>
      </c>
      <c r="C403">
        <v>37</v>
      </c>
      <c r="D403">
        <v>37.619998931884766</v>
      </c>
      <c r="E403">
        <v>37.459999084472656</v>
      </c>
      <c r="F403">
        <v>10000</v>
      </c>
      <c r="G403">
        <v>0</v>
      </c>
      <c r="H403">
        <v>-0.50465453839531049</v>
      </c>
      <c r="L403">
        <f t="shared" si="13"/>
        <v>0</v>
      </c>
      <c r="M403">
        <f t="shared" si="14"/>
        <v>0</v>
      </c>
    </row>
    <row r="404" spans="1:13" x14ac:dyDescent="0.25">
      <c r="A404" s="1">
        <v>44137</v>
      </c>
      <c r="B404">
        <v>37.459999084472656</v>
      </c>
      <c r="C404">
        <v>37.459999084472656</v>
      </c>
      <c r="D404">
        <v>37.459999084472656</v>
      </c>
      <c r="E404">
        <v>37.459999084472656</v>
      </c>
      <c r="F404">
        <v>10000</v>
      </c>
      <c r="G404">
        <v>0</v>
      </c>
      <c r="H404">
        <v>0</v>
      </c>
      <c r="L404">
        <f t="shared" si="13"/>
        <v>0</v>
      </c>
      <c r="M404">
        <f t="shared" si="14"/>
        <v>0</v>
      </c>
    </row>
    <row r="405" spans="1:13" x14ac:dyDescent="0.25">
      <c r="A405" s="1">
        <v>44138</v>
      </c>
      <c r="B405">
        <v>40.439998626708984</v>
      </c>
      <c r="C405">
        <v>38.650001525878906</v>
      </c>
      <c r="D405">
        <v>39.220001220703125</v>
      </c>
      <c r="E405">
        <v>39.709999084472656</v>
      </c>
      <c r="F405">
        <v>10000</v>
      </c>
      <c r="G405">
        <v>0</v>
      </c>
      <c r="H405">
        <v>6.0064069807536091</v>
      </c>
      <c r="L405">
        <f t="shared" si="13"/>
        <v>6.0064069807536091</v>
      </c>
      <c r="M405">
        <f t="shared" si="14"/>
        <v>35.928973631117664</v>
      </c>
    </row>
    <row r="406" spans="1:13" x14ac:dyDescent="0.25">
      <c r="A406" s="1">
        <v>44139</v>
      </c>
      <c r="B406">
        <v>41.340000152587891</v>
      </c>
      <c r="C406">
        <v>39.409999847412109</v>
      </c>
      <c r="D406">
        <v>40.150001525878906</v>
      </c>
      <c r="E406">
        <v>41.229999542236328</v>
      </c>
      <c r="F406">
        <v>10000</v>
      </c>
      <c r="G406">
        <v>0</v>
      </c>
      <c r="H406">
        <v>3.8277524371890914</v>
      </c>
      <c r="L406">
        <f t="shared" si="13"/>
        <v>3.8277524371890914</v>
      </c>
      <c r="M406">
        <f t="shared" si="14"/>
        <v>14.557457782098407</v>
      </c>
    </row>
    <row r="407" spans="1:13" x14ac:dyDescent="0.25">
      <c r="A407" s="1">
        <v>44140</v>
      </c>
      <c r="B407">
        <v>41.520000457763672</v>
      </c>
      <c r="C407">
        <v>40.340000152587891</v>
      </c>
      <c r="D407">
        <v>41.169998168945313</v>
      </c>
      <c r="E407">
        <v>40.930000305175781</v>
      </c>
      <c r="F407">
        <v>10000</v>
      </c>
      <c r="G407">
        <v>0</v>
      </c>
      <c r="H407">
        <v>-0.72762367303260689</v>
      </c>
      <c r="L407">
        <f t="shared" si="13"/>
        <v>0</v>
      </c>
      <c r="M407">
        <f t="shared" si="14"/>
        <v>0</v>
      </c>
    </row>
    <row r="408" spans="1:13" x14ac:dyDescent="0.25">
      <c r="A408" s="1">
        <v>44141</v>
      </c>
      <c r="B408">
        <v>40.779998779296875</v>
      </c>
      <c r="C408">
        <v>39.330001831054688</v>
      </c>
      <c r="D408">
        <v>40.770000457763672</v>
      </c>
      <c r="E408">
        <v>39.450000762939453</v>
      </c>
      <c r="F408">
        <v>10000</v>
      </c>
      <c r="G408">
        <v>0</v>
      </c>
      <c r="H408">
        <v>-3.6159284905970979</v>
      </c>
      <c r="L408">
        <f t="shared" si="13"/>
        <v>0</v>
      </c>
      <c r="M408">
        <f t="shared" si="14"/>
        <v>0</v>
      </c>
    </row>
    <row r="409" spans="1:13" x14ac:dyDescent="0.25">
      <c r="A409" s="1">
        <v>44144</v>
      </c>
      <c r="B409">
        <v>43.490001678466797</v>
      </c>
      <c r="C409">
        <v>39.610000610351563</v>
      </c>
      <c r="D409">
        <v>39.700000762939453</v>
      </c>
      <c r="E409">
        <v>42.400001525878906</v>
      </c>
      <c r="F409">
        <v>10000</v>
      </c>
      <c r="G409">
        <v>0</v>
      </c>
      <c r="H409">
        <v>7.4778218146722475</v>
      </c>
      <c r="L409">
        <f t="shared" si="13"/>
        <v>7.4778218146722475</v>
      </c>
      <c r="M409">
        <f t="shared" si="14"/>
        <v>55.733586443001855</v>
      </c>
    </row>
    <row r="410" spans="1:13" x14ac:dyDescent="0.25">
      <c r="A410" s="1">
        <v>44145</v>
      </c>
      <c r="B410">
        <v>44.069999694824219</v>
      </c>
      <c r="C410">
        <v>41.549999237060547</v>
      </c>
      <c r="D410">
        <v>42.130001068115234</v>
      </c>
      <c r="E410">
        <v>43.610000610351563</v>
      </c>
      <c r="F410">
        <v>10000</v>
      </c>
      <c r="G410">
        <v>0</v>
      </c>
      <c r="H410">
        <v>2.8537713229423556</v>
      </c>
      <c r="L410">
        <f t="shared" si="13"/>
        <v>2.8537713229423556</v>
      </c>
      <c r="M410">
        <f t="shared" si="14"/>
        <v>8.0737957980195976</v>
      </c>
    </row>
    <row r="411" spans="1:13" x14ac:dyDescent="0.25">
      <c r="A411" s="1">
        <v>44146</v>
      </c>
      <c r="B411">
        <v>45.310001373291016</v>
      </c>
      <c r="C411">
        <v>43.610000610351563</v>
      </c>
      <c r="D411">
        <v>43.959999084472656</v>
      </c>
      <c r="E411">
        <v>43.799999237060547</v>
      </c>
      <c r="F411">
        <v>10000</v>
      </c>
      <c r="G411">
        <v>0</v>
      </c>
      <c r="H411">
        <v>0.43567673480813252</v>
      </c>
      <c r="L411">
        <f t="shared" si="13"/>
        <v>0.43567673480813252</v>
      </c>
      <c r="M411">
        <f t="shared" si="14"/>
        <v>0.17922350174288842</v>
      </c>
    </row>
    <row r="412" spans="1:13" x14ac:dyDescent="0.25">
      <c r="A412" s="1">
        <v>44147</v>
      </c>
      <c r="B412">
        <v>44.479999542236328</v>
      </c>
      <c r="C412">
        <v>43.279998779296875</v>
      </c>
      <c r="D412">
        <v>43.779998779296875</v>
      </c>
      <c r="E412">
        <v>43.529998779296875</v>
      </c>
      <c r="F412">
        <v>10000</v>
      </c>
      <c r="G412">
        <v>0</v>
      </c>
      <c r="H412">
        <v>-0.61643941202450536</v>
      </c>
      <c r="L412">
        <f t="shared" si="13"/>
        <v>0</v>
      </c>
      <c r="M412">
        <f t="shared" si="14"/>
        <v>0</v>
      </c>
    </row>
    <row r="413" spans="1:13" x14ac:dyDescent="0.25">
      <c r="A413" s="1">
        <v>44148</v>
      </c>
      <c r="B413">
        <v>43.340000152587891</v>
      </c>
      <c r="C413">
        <v>42.630001068115234</v>
      </c>
      <c r="D413">
        <v>43.330001831054688</v>
      </c>
      <c r="E413">
        <v>42.779998779296875</v>
      </c>
      <c r="F413">
        <v>10000</v>
      </c>
      <c r="G413">
        <v>0</v>
      </c>
      <c r="H413">
        <v>-1.7229497381853975</v>
      </c>
      <c r="L413">
        <f t="shared" si="13"/>
        <v>0</v>
      </c>
      <c r="M413">
        <f t="shared" si="14"/>
        <v>0</v>
      </c>
    </row>
    <row r="414" spans="1:13" x14ac:dyDescent="0.25">
      <c r="A414" s="1">
        <v>44151</v>
      </c>
      <c r="B414">
        <v>44.680000305175781</v>
      </c>
      <c r="C414">
        <v>42.639999389648438</v>
      </c>
      <c r="D414">
        <v>42.729999542236328</v>
      </c>
      <c r="E414">
        <v>43.819999694824219</v>
      </c>
      <c r="F414">
        <v>10000</v>
      </c>
      <c r="G414">
        <v>0</v>
      </c>
      <c r="H414">
        <v>2.4310447526956214</v>
      </c>
      <c r="L414">
        <f t="shared" si="13"/>
        <v>2.4310447526956214</v>
      </c>
      <c r="M414">
        <f t="shared" si="14"/>
        <v>5.8501870188631457</v>
      </c>
    </row>
    <row r="415" spans="1:13" x14ac:dyDescent="0.25">
      <c r="A415" s="1">
        <v>44152</v>
      </c>
      <c r="B415">
        <v>44.229999542236328</v>
      </c>
      <c r="C415">
        <v>43.080001831054688</v>
      </c>
      <c r="D415">
        <v>43.900001525878906</v>
      </c>
      <c r="E415">
        <v>43.75</v>
      </c>
      <c r="F415">
        <v>10000</v>
      </c>
      <c r="G415">
        <v>0</v>
      </c>
      <c r="H415">
        <v>-0.15974371362783568</v>
      </c>
      <c r="L415">
        <f t="shared" si="13"/>
        <v>0</v>
      </c>
      <c r="M415">
        <f t="shared" si="14"/>
        <v>0</v>
      </c>
    </row>
    <row r="416" spans="1:13" x14ac:dyDescent="0.25">
      <c r="A416" s="1">
        <v>44153</v>
      </c>
      <c r="B416">
        <v>44.880001068115234</v>
      </c>
      <c r="C416">
        <v>43.490001678466797</v>
      </c>
      <c r="D416">
        <v>43.779998779296875</v>
      </c>
      <c r="E416">
        <v>44.340000152587891</v>
      </c>
      <c r="F416">
        <v>10000</v>
      </c>
      <c r="G416">
        <v>0</v>
      </c>
      <c r="H416">
        <v>1.3485717773437544</v>
      </c>
      <c r="L416">
        <f t="shared" si="13"/>
        <v>1.3485717773437544</v>
      </c>
      <c r="M416">
        <f t="shared" si="14"/>
        <v>1.7855453823630545</v>
      </c>
    </row>
    <row r="417" spans="1:13" x14ac:dyDescent="0.25">
      <c r="A417" s="1">
        <v>44154</v>
      </c>
      <c r="B417">
        <v>44.580001831054688</v>
      </c>
      <c r="C417">
        <v>43.790000915527344</v>
      </c>
      <c r="D417">
        <v>44.159999847412109</v>
      </c>
      <c r="E417">
        <v>44.200000762939453</v>
      </c>
      <c r="F417">
        <v>10000</v>
      </c>
      <c r="G417">
        <v>0</v>
      </c>
      <c r="H417">
        <v>-0.31574061607274606</v>
      </c>
      <c r="L417">
        <f t="shared" si="13"/>
        <v>0</v>
      </c>
      <c r="M417">
        <f t="shared" si="14"/>
        <v>0</v>
      </c>
    </row>
    <row r="418" spans="1:13" x14ac:dyDescent="0.25">
      <c r="A418" s="1">
        <v>44155</v>
      </c>
      <c r="B418">
        <v>45.189998626708984</v>
      </c>
      <c r="C418">
        <v>44</v>
      </c>
      <c r="D418">
        <v>44.220001220703125</v>
      </c>
      <c r="E418">
        <v>44.959999084472656</v>
      </c>
      <c r="F418">
        <v>10000</v>
      </c>
      <c r="G418">
        <v>0</v>
      </c>
      <c r="H418">
        <v>1.7194531864588525</v>
      </c>
      <c r="L418">
        <f t="shared" si="13"/>
        <v>1.7194531864588525</v>
      </c>
      <c r="M418">
        <f t="shared" si="14"/>
        <v>2.9142737830917893</v>
      </c>
    </row>
    <row r="419" spans="1:13" x14ac:dyDescent="0.25">
      <c r="A419" s="1">
        <v>44158</v>
      </c>
      <c r="B419">
        <v>46.119998931884766</v>
      </c>
      <c r="C419">
        <v>44.900001525878906</v>
      </c>
      <c r="D419">
        <v>45.130001068115234</v>
      </c>
      <c r="E419">
        <v>46.060001373291016</v>
      </c>
      <c r="F419">
        <v>10000</v>
      </c>
      <c r="G419">
        <v>0</v>
      </c>
      <c r="H419">
        <v>2.4466243576910074</v>
      </c>
      <c r="L419">
        <f t="shared" si="13"/>
        <v>2.4466243576910074</v>
      </c>
      <c r="M419">
        <f t="shared" si="14"/>
        <v>5.9257950222574429</v>
      </c>
    </row>
    <row r="420" spans="1:13" x14ac:dyDescent="0.25">
      <c r="A420" s="1">
        <v>44159</v>
      </c>
      <c r="B420">
        <v>48.029998779296875</v>
      </c>
      <c r="C420">
        <v>45.840000152587891</v>
      </c>
      <c r="D420">
        <v>45.840000152587891</v>
      </c>
      <c r="E420">
        <v>47.860000610351563</v>
      </c>
      <c r="F420">
        <v>10000</v>
      </c>
      <c r="G420">
        <v>0</v>
      </c>
      <c r="H420">
        <v>3.9079443842663819</v>
      </c>
      <c r="L420">
        <f t="shared" si="13"/>
        <v>3.9079443842663819</v>
      </c>
      <c r="M420">
        <f t="shared" si="14"/>
        <v>15.175821036529172</v>
      </c>
    </row>
    <row r="421" spans="1:13" x14ac:dyDescent="0.25">
      <c r="A421" s="1">
        <v>44160</v>
      </c>
      <c r="B421">
        <v>49.049999237060547</v>
      </c>
      <c r="C421">
        <v>47.599998474121094</v>
      </c>
      <c r="D421">
        <v>47.860000610351563</v>
      </c>
      <c r="E421">
        <v>48.610000610351563</v>
      </c>
      <c r="F421">
        <v>10000</v>
      </c>
      <c r="G421">
        <v>0</v>
      </c>
      <c r="H421">
        <v>1.5670706026647663</v>
      </c>
      <c r="L421">
        <f t="shared" si="13"/>
        <v>1.5670706026647663</v>
      </c>
      <c r="M421">
        <f t="shared" si="14"/>
        <v>2.4172221751828862</v>
      </c>
    </row>
    <row r="422" spans="1:13" x14ac:dyDescent="0.25">
      <c r="A422" s="1">
        <v>44162</v>
      </c>
      <c r="B422">
        <v>49.069999694824219</v>
      </c>
      <c r="C422">
        <v>47.360000610351563</v>
      </c>
      <c r="D422">
        <v>48.900001525878906</v>
      </c>
      <c r="E422">
        <v>48.180000305175781</v>
      </c>
      <c r="F422">
        <v>10000</v>
      </c>
      <c r="G422">
        <v>0</v>
      </c>
      <c r="H422">
        <v>-0.88459226450660067</v>
      </c>
      <c r="L422">
        <f t="shared" si="13"/>
        <v>0</v>
      </c>
      <c r="M422">
        <f t="shared" si="14"/>
        <v>0</v>
      </c>
    </row>
    <row r="423" spans="1:13" x14ac:dyDescent="0.25">
      <c r="A423" s="1">
        <v>44165</v>
      </c>
      <c r="B423">
        <v>47.950000762939453</v>
      </c>
      <c r="C423">
        <v>46.849998474121094</v>
      </c>
      <c r="D423">
        <v>47.75</v>
      </c>
      <c r="E423">
        <v>47.590000152587891</v>
      </c>
      <c r="F423">
        <v>10000</v>
      </c>
      <c r="G423">
        <v>0</v>
      </c>
      <c r="H423">
        <v>-1.2245748211929919</v>
      </c>
      <c r="L423">
        <f t="shared" si="13"/>
        <v>0</v>
      </c>
      <c r="M423">
        <f t="shared" si="14"/>
        <v>0</v>
      </c>
    </row>
    <row r="424" spans="1:13" x14ac:dyDescent="0.25">
      <c r="A424" s="1">
        <v>44166</v>
      </c>
      <c r="B424">
        <v>47.610000610351563</v>
      </c>
      <c r="C424">
        <v>47.610000610351563</v>
      </c>
      <c r="D424">
        <v>47.610000610351563</v>
      </c>
      <c r="E424">
        <v>47.610000610351563</v>
      </c>
      <c r="F424">
        <v>10000</v>
      </c>
      <c r="G424">
        <v>0</v>
      </c>
      <c r="H424">
        <v>4.2026597393451937E-2</v>
      </c>
      <c r="L424">
        <f t="shared" si="13"/>
        <v>4.2026597393451937E-2</v>
      </c>
      <c r="M424">
        <f t="shared" si="14"/>
        <v>8.8196112275548504E-4</v>
      </c>
    </row>
    <row r="425" spans="1:13" x14ac:dyDescent="0.25">
      <c r="A425" s="1">
        <v>44167</v>
      </c>
      <c r="B425">
        <v>48.75</v>
      </c>
      <c r="C425">
        <v>46.770000457763672</v>
      </c>
      <c r="D425">
        <v>47.139999389648438</v>
      </c>
      <c r="E425">
        <v>48.25</v>
      </c>
      <c r="F425">
        <v>10000</v>
      </c>
      <c r="G425">
        <v>0</v>
      </c>
      <c r="H425">
        <v>1.3442541093126703</v>
      </c>
      <c r="L425">
        <f t="shared" si="13"/>
        <v>1.3442541093126703</v>
      </c>
      <c r="M425">
        <f t="shared" si="14"/>
        <v>1.774025117166304</v>
      </c>
    </row>
    <row r="426" spans="1:13" x14ac:dyDescent="0.25">
      <c r="A426" s="1">
        <v>44168</v>
      </c>
      <c r="B426">
        <v>48.930000305175781</v>
      </c>
      <c r="C426">
        <v>47.680000305175781</v>
      </c>
      <c r="D426">
        <v>48.080001831054688</v>
      </c>
      <c r="E426">
        <v>48.709999084472656</v>
      </c>
      <c r="F426">
        <v>10000</v>
      </c>
      <c r="G426">
        <v>0</v>
      </c>
      <c r="H426">
        <v>0.95336597818167501</v>
      </c>
      <c r="L426">
        <f t="shared" si="13"/>
        <v>0.95336597818167501</v>
      </c>
      <c r="M426">
        <f t="shared" si="14"/>
        <v>0.88555103259654788</v>
      </c>
    </row>
    <row r="427" spans="1:13" x14ac:dyDescent="0.25">
      <c r="A427" s="1">
        <v>44169</v>
      </c>
      <c r="B427">
        <v>49.860000610351563</v>
      </c>
      <c r="C427">
        <v>48.770000457763672</v>
      </c>
      <c r="D427">
        <v>48.819999694824219</v>
      </c>
      <c r="E427">
        <v>49.25</v>
      </c>
      <c r="F427">
        <v>10000</v>
      </c>
      <c r="G427">
        <v>0</v>
      </c>
      <c r="H427">
        <v>1.1086038301722834</v>
      </c>
      <c r="L427">
        <f t="shared" si="13"/>
        <v>1.1086038301722834</v>
      </c>
      <c r="M427">
        <f t="shared" si="14"/>
        <v>1.2018190138630795</v>
      </c>
    </row>
    <row r="428" spans="1:13" x14ac:dyDescent="0.25">
      <c r="A428" s="1">
        <v>44172</v>
      </c>
      <c r="B428">
        <v>49.430000305175781</v>
      </c>
      <c r="C428">
        <v>48.389999389648438</v>
      </c>
      <c r="D428">
        <v>49.229999542236328</v>
      </c>
      <c r="E428">
        <v>48.790000915527344</v>
      </c>
      <c r="F428">
        <v>10000</v>
      </c>
      <c r="G428">
        <v>0</v>
      </c>
      <c r="H428">
        <v>-0.93400829334548963</v>
      </c>
      <c r="L428">
        <f t="shared" si="13"/>
        <v>0</v>
      </c>
      <c r="M428">
        <f t="shared" si="14"/>
        <v>0</v>
      </c>
    </row>
    <row r="429" spans="1:13" x14ac:dyDescent="0.25">
      <c r="A429" s="1">
        <v>44173</v>
      </c>
      <c r="B429">
        <v>49</v>
      </c>
      <c r="C429">
        <v>48.110000610351563</v>
      </c>
      <c r="D429">
        <v>48.680000305175781</v>
      </c>
      <c r="E429">
        <v>48.840000152587891</v>
      </c>
      <c r="F429">
        <v>10000</v>
      </c>
      <c r="G429">
        <v>0</v>
      </c>
      <c r="H429">
        <v>0.10247845075288531</v>
      </c>
      <c r="L429">
        <f t="shared" si="13"/>
        <v>0.10247845075288531</v>
      </c>
      <c r="M429">
        <f t="shared" si="14"/>
        <v>8.1269654585165441E-3</v>
      </c>
    </row>
    <row r="430" spans="1:13" x14ac:dyDescent="0.25">
      <c r="A430" s="1">
        <v>44174</v>
      </c>
      <c r="B430">
        <v>49.540000915527344</v>
      </c>
      <c r="C430">
        <v>48.380001068115234</v>
      </c>
      <c r="D430">
        <v>48.830001831054688</v>
      </c>
      <c r="E430">
        <v>48.860000610351563</v>
      </c>
      <c r="F430">
        <v>10000</v>
      </c>
      <c r="G430">
        <v>0</v>
      </c>
      <c r="H430">
        <v>4.0950978094156376E-2</v>
      </c>
      <c r="L430">
        <f t="shared" si="13"/>
        <v>4.0950978094156376E-2</v>
      </c>
      <c r="M430">
        <f t="shared" si="14"/>
        <v>8.1923096086091698E-4</v>
      </c>
    </row>
    <row r="431" spans="1:13" x14ac:dyDescent="0.25">
      <c r="A431" s="1">
        <v>44175</v>
      </c>
      <c r="B431">
        <v>51.069999694824219</v>
      </c>
      <c r="C431">
        <v>48.860000610351563</v>
      </c>
      <c r="D431">
        <v>48.979999542236328</v>
      </c>
      <c r="E431">
        <v>50.25</v>
      </c>
      <c r="F431">
        <v>10000</v>
      </c>
      <c r="G431">
        <v>0</v>
      </c>
      <c r="H431">
        <v>2.8448615887940676</v>
      </c>
      <c r="L431">
        <f t="shared" si="13"/>
        <v>2.8448615887940676</v>
      </c>
      <c r="M431">
        <f t="shared" si="14"/>
        <v>8.0232421858422303</v>
      </c>
    </row>
    <row r="432" spans="1:13" x14ac:dyDescent="0.25">
      <c r="A432" s="1">
        <v>44176</v>
      </c>
      <c r="B432">
        <v>50.740001678466797</v>
      </c>
      <c r="C432">
        <v>49.75</v>
      </c>
      <c r="D432">
        <v>50.340000152587891</v>
      </c>
      <c r="E432">
        <v>49.970001220703125</v>
      </c>
      <c r="F432">
        <v>10000</v>
      </c>
      <c r="G432">
        <v>0</v>
      </c>
      <c r="H432">
        <v>-0.55721150108830608</v>
      </c>
      <c r="L432">
        <f t="shared" si="13"/>
        <v>0</v>
      </c>
      <c r="M432">
        <f t="shared" si="14"/>
        <v>0</v>
      </c>
    </row>
    <row r="433" spans="1:13" x14ac:dyDescent="0.25">
      <c r="A433" s="1">
        <v>44179</v>
      </c>
      <c r="B433">
        <v>50.799999237060547</v>
      </c>
      <c r="C433">
        <v>49.180000305175781</v>
      </c>
      <c r="D433">
        <v>50.060001373291016</v>
      </c>
      <c r="E433">
        <v>50.290000915527344</v>
      </c>
      <c r="F433">
        <v>10000</v>
      </c>
      <c r="G433">
        <v>0</v>
      </c>
      <c r="H433">
        <v>0.64038360417657536</v>
      </c>
      <c r="L433">
        <f t="shared" si="13"/>
        <v>0.64038360417657536</v>
      </c>
      <c r="M433">
        <f t="shared" si="14"/>
        <v>0.39445287834603177</v>
      </c>
    </row>
    <row r="434" spans="1:13" x14ac:dyDescent="0.25">
      <c r="A434" s="1">
        <v>44180</v>
      </c>
      <c r="B434">
        <v>50.880001068115234</v>
      </c>
      <c r="C434">
        <v>49.790000915527344</v>
      </c>
      <c r="D434">
        <v>50.330001831054688</v>
      </c>
      <c r="E434">
        <v>50.759998321533203</v>
      </c>
      <c r="F434">
        <v>10000</v>
      </c>
      <c r="G434">
        <v>0</v>
      </c>
      <c r="H434">
        <v>0.93457426416698741</v>
      </c>
      <c r="L434">
        <f t="shared" si="13"/>
        <v>0.93457426416698741</v>
      </c>
      <c r="M434">
        <f t="shared" si="14"/>
        <v>0.85053675681738072</v>
      </c>
    </row>
    <row r="435" spans="1:13" x14ac:dyDescent="0.25">
      <c r="A435" s="1">
        <v>44181</v>
      </c>
      <c r="B435">
        <v>51.200000762939453</v>
      </c>
      <c r="C435">
        <v>50.360000610351563</v>
      </c>
      <c r="D435">
        <v>50.720001220703125</v>
      </c>
      <c r="E435">
        <v>51.080001831054688</v>
      </c>
      <c r="F435">
        <v>10000</v>
      </c>
      <c r="G435">
        <v>0</v>
      </c>
      <c r="H435">
        <v>0.63042458649122946</v>
      </c>
      <c r="L435">
        <f t="shared" si="13"/>
        <v>0.63042458649122946</v>
      </c>
      <c r="M435">
        <f t="shared" si="14"/>
        <v>0.38204244192012732</v>
      </c>
    </row>
    <row r="436" spans="1:13" x14ac:dyDescent="0.25">
      <c r="A436" s="1">
        <v>44182</v>
      </c>
      <c r="B436">
        <v>51.880001068115234</v>
      </c>
      <c r="C436">
        <v>51.009998321533203</v>
      </c>
      <c r="D436">
        <v>51.080001831054688</v>
      </c>
      <c r="E436">
        <v>51.5</v>
      </c>
      <c r="F436">
        <v>10000</v>
      </c>
      <c r="G436">
        <v>0</v>
      </c>
      <c r="H436">
        <v>0.82223600996420565</v>
      </c>
      <c r="L436">
        <f t="shared" si="13"/>
        <v>0.82223600996420565</v>
      </c>
      <c r="M436">
        <f t="shared" si="14"/>
        <v>0.65594974200617773</v>
      </c>
    </row>
    <row r="437" spans="1:13" x14ac:dyDescent="0.25">
      <c r="A437" s="1">
        <v>44183</v>
      </c>
      <c r="B437">
        <v>52.470001220703125</v>
      </c>
      <c r="C437">
        <v>51.139999389648438</v>
      </c>
      <c r="D437">
        <v>51.450000762939453</v>
      </c>
      <c r="E437">
        <v>52.259998321533203</v>
      </c>
      <c r="F437">
        <v>10000</v>
      </c>
      <c r="G437">
        <v>0</v>
      </c>
      <c r="H437">
        <v>1.4757248961809744</v>
      </c>
      <c r="L437">
        <f t="shared" si="13"/>
        <v>1.4757248961809744</v>
      </c>
      <c r="M437">
        <f t="shared" si="14"/>
        <v>2.1415282305410215</v>
      </c>
    </row>
    <row r="438" spans="1:13" x14ac:dyDescent="0.25">
      <c r="A438" s="1">
        <v>44186</v>
      </c>
      <c r="B438">
        <v>52.340000152587891</v>
      </c>
      <c r="C438">
        <v>49.209999084472656</v>
      </c>
      <c r="D438">
        <v>52.310001373291016</v>
      </c>
      <c r="E438">
        <v>50.909999847412109</v>
      </c>
      <c r="F438">
        <v>10000</v>
      </c>
      <c r="G438">
        <v>0</v>
      </c>
      <c r="H438">
        <v>-2.5832348210482858</v>
      </c>
      <c r="L438">
        <f t="shared" si="13"/>
        <v>0</v>
      </c>
      <c r="M438">
        <f t="shared" si="14"/>
        <v>0</v>
      </c>
    </row>
    <row r="439" spans="1:13" x14ac:dyDescent="0.25">
      <c r="A439" s="1">
        <v>44187</v>
      </c>
      <c r="B439">
        <v>50.930000305175781</v>
      </c>
      <c r="C439">
        <v>49.560001373291016</v>
      </c>
      <c r="D439">
        <v>50.900001525878906</v>
      </c>
      <c r="E439">
        <v>50.080001831054688</v>
      </c>
      <c r="F439">
        <v>10000</v>
      </c>
      <c r="G439">
        <v>0</v>
      </c>
      <c r="H439">
        <v>-1.6303241383718303</v>
      </c>
      <c r="L439">
        <f t="shared" si="13"/>
        <v>0</v>
      </c>
      <c r="M439">
        <f t="shared" si="14"/>
        <v>0</v>
      </c>
    </row>
    <row r="440" spans="1:13" x14ac:dyDescent="0.25">
      <c r="A440" s="1">
        <v>44188</v>
      </c>
      <c r="B440">
        <v>51.590000152587891</v>
      </c>
      <c r="C440">
        <v>49.180000305175781</v>
      </c>
      <c r="D440">
        <v>49.799999237060547</v>
      </c>
      <c r="E440">
        <v>51.200000762939453</v>
      </c>
      <c r="F440">
        <v>10000</v>
      </c>
      <c r="G440">
        <v>0</v>
      </c>
      <c r="H440">
        <v>2.2364195106523654</v>
      </c>
      <c r="L440">
        <f t="shared" si="13"/>
        <v>2.2364195106523654</v>
      </c>
      <c r="M440">
        <f t="shared" si="14"/>
        <v>4.9465796354517257</v>
      </c>
    </row>
    <row r="441" spans="1:13" x14ac:dyDescent="0.25">
      <c r="A441" s="1">
        <v>44189</v>
      </c>
      <c r="B441">
        <v>51.759998321533203</v>
      </c>
      <c r="C441">
        <v>50.639999389648438</v>
      </c>
      <c r="D441">
        <v>51.099998474121094</v>
      </c>
      <c r="E441">
        <v>51.290000915527344</v>
      </c>
      <c r="F441">
        <v>10000</v>
      </c>
      <c r="G441">
        <v>0</v>
      </c>
      <c r="H441">
        <v>0.17578154540387469</v>
      </c>
      <c r="L441">
        <f t="shared" si="13"/>
        <v>0.17578154540387469</v>
      </c>
      <c r="M441">
        <f t="shared" si="14"/>
        <v>2.6716810727642738E-2</v>
      </c>
    </row>
    <row r="442" spans="1:13" x14ac:dyDescent="0.25">
      <c r="A442" s="1">
        <v>44193</v>
      </c>
      <c r="B442">
        <v>52.020000457763672</v>
      </c>
      <c r="C442">
        <v>50.520000457763672</v>
      </c>
      <c r="D442">
        <v>51.200000762939453</v>
      </c>
      <c r="E442">
        <v>50.860000610351563</v>
      </c>
      <c r="F442">
        <v>10000</v>
      </c>
      <c r="G442">
        <v>0</v>
      </c>
      <c r="H442">
        <v>-0.83837063267745426</v>
      </c>
      <c r="L442">
        <f t="shared" si="13"/>
        <v>0</v>
      </c>
      <c r="M442">
        <f t="shared" si="14"/>
        <v>0</v>
      </c>
    </row>
    <row r="443" spans="1:13" x14ac:dyDescent="0.25">
      <c r="A443" s="1">
        <v>44194</v>
      </c>
      <c r="B443">
        <v>51.630001068115234</v>
      </c>
      <c r="C443">
        <v>50.869998931884766</v>
      </c>
      <c r="D443">
        <v>51.060001373291016</v>
      </c>
      <c r="E443">
        <v>51.090000152587891</v>
      </c>
      <c r="F443">
        <v>10000</v>
      </c>
      <c r="G443">
        <v>0</v>
      </c>
      <c r="H443">
        <v>0.45222087981948711</v>
      </c>
      <c r="L443">
        <f t="shared" si="13"/>
        <v>0.45222087981948711</v>
      </c>
      <c r="M443">
        <f t="shared" si="14"/>
        <v>0.19350507081232582</v>
      </c>
    </row>
    <row r="444" spans="1:13" x14ac:dyDescent="0.25">
      <c r="A444" s="1">
        <v>44195</v>
      </c>
      <c r="B444">
        <v>51.520000457763672</v>
      </c>
      <c r="C444">
        <v>51.049999237060547</v>
      </c>
      <c r="D444">
        <v>51.049999237060547</v>
      </c>
      <c r="E444">
        <v>51.340000152587891</v>
      </c>
      <c r="F444">
        <v>10000</v>
      </c>
      <c r="G444">
        <v>0</v>
      </c>
      <c r="H444">
        <v>0.4893325489397915</v>
      </c>
      <c r="L444">
        <f t="shared" si="13"/>
        <v>0.4893325489397915</v>
      </c>
      <c r="M444">
        <f t="shared" si="14"/>
        <v>0.22753260786724677</v>
      </c>
    </row>
    <row r="445" spans="1:13" x14ac:dyDescent="0.25">
      <c r="A445" s="1">
        <v>44200</v>
      </c>
      <c r="B445">
        <v>53.319999694824219</v>
      </c>
      <c r="C445">
        <v>50.580001831054688</v>
      </c>
      <c r="D445">
        <v>51.659999847412109</v>
      </c>
      <c r="E445">
        <v>51.090000152587891</v>
      </c>
      <c r="F445">
        <v>10000</v>
      </c>
      <c r="G445">
        <v>0</v>
      </c>
      <c r="H445">
        <v>-0.48694974533886048</v>
      </c>
      <c r="L445">
        <f t="shared" si="13"/>
        <v>0</v>
      </c>
      <c r="M445">
        <f t="shared" si="14"/>
        <v>0</v>
      </c>
    </row>
    <row r="446" spans="1:13" x14ac:dyDescent="0.25">
      <c r="A446" s="1">
        <v>44201</v>
      </c>
      <c r="B446">
        <v>53.880001068115234</v>
      </c>
      <c r="C446">
        <v>50.619998931884766</v>
      </c>
      <c r="D446">
        <v>50.740001678466797</v>
      </c>
      <c r="E446">
        <v>53.599998474121094</v>
      </c>
      <c r="F446">
        <v>10000</v>
      </c>
      <c r="G446">
        <v>0</v>
      </c>
      <c r="H446">
        <v>4.9128955060417256</v>
      </c>
      <c r="L446">
        <f t="shared" si="13"/>
        <v>4.9128955060417256</v>
      </c>
      <c r="M446">
        <f t="shared" si="14"/>
        <v>24.015554362593694</v>
      </c>
    </row>
    <row r="447" spans="1:13" x14ac:dyDescent="0.25">
      <c r="A447" s="1">
        <v>44202</v>
      </c>
      <c r="B447">
        <v>54.720001220703125</v>
      </c>
      <c r="C447">
        <v>53.150001525878906</v>
      </c>
      <c r="D447">
        <v>53.590000152587891</v>
      </c>
      <c r="E447">
        <v>54.299999237060547</v>
      </c>
      <c r="F447">
        <v>10000</v>
      </c>
      <c r="G447">
        <v>0</v>
      </c>
      <c r="H447">
        <v>1.305971609826484</v>
      </c>
      <c r="L447">
        <f t="shared" si="13"/>
        <v>1.305971609826484</v>
      </c>
      <c r="M447">
        <f t="shared" si="14"/>
        <v>1.6735118044772066</v>
      </c>
    </row>
    <row r="448" spans="1:13" x14ac:dyDescent="0.25">
      <c r="A448" s="1">
        <v>44203</v>
      </c>
      <c r="B448">
        <v>54.900001525878906</v>
      </c>
      <c r="C448">
        <v>53.939998626708984</v>
      </c>
      <c r="D448">
        <v>54.139999389648438</v>
      </c>
      <c r="E448">
        <v>54.380001068115234</v>
      </c>
      <c r="F448">
        <v>10000</v>
      </c>
      <c r="G448">
        <v>0</v>
      </c>
      <c r="H448">
        <v>0.14733302427025752</v>
      </c>
      <c r="L448">
        <f t="shared" si="13"/>
        <v>0.14733302427025752</v>
      </c>
      <c r="M448">
        <f t="shared" si="14"/>
        <v>1.8226149447805158E-2</v>
      </c>
    </row>
    <row r="449" spans="1:13" x14ac:dyDescent="0.25">
      <c r="A449" s="1">
        <v>44204</v>
      </c>
      <c r="B449">
        <v>56.299999237060547</v>
      </c>
      <c r="C449">
        <v>54.360000610351563</v>
      </c>
      <c r="D449">
        <v>54.459999084472656</v>
      </c>
      <c r="E449">
        <v>55.990001678466797</v>
      </c>
      <c r="F449">
        <v>10000</v>
      </c>
      <c r="G449">
        <v>0</v>
      </c>
      <c r="H449">
        <v>2.9606483610305823</v>
      </c>
      <c r="L449">
        <f t="shared" si="13"/>
        <v>2.9606483610305823</v>
      </c>
      <c r="M449">
        <f t="shared" si="14"/>
        <v>8.6925884278176753</v>
      </c>
    </row>
    <row r="450" spans="1:13" x14ac:dyDescent="0.25">
      <c r="A450" s="1">
        <v>44207</v>
      </c>
      <c r="B450">
        <v>56.279998779296875</v>
      </c>
      <c r="C450">
        <v>54.979999542236328</v>
      </c>
      <c r="D450">
        <v>56.209999084472656</v>
      </c>
      <c r="E450">
        <v>55.659999847412109</v>
      </c>
      <c r="F450">
        <v>10000</v>
      </c>
      <c r="G450">
        <v>0</v>
      </c>
      <c r="H450">
        <v>-0.58939421532756553</v>
      </c>
      <c r="L450">
        <f t="shared" si="13"/>
        <v>0</v>
      </c>
      <c r="M450">
        <f t="shared" si="14"/>
        <v>0</v>
      </c>
    </row>
    <row r="451" spans="1:13" x14ac:dyDescent="0.25">
      <c r="A451" s="1">
        <v>44208</v>
      </c>
      <c r="B451">
        <v>56.779998779296875</v>
      </c>
      <c r="C451">
        <v>55.529998779296875</v>
      </c>
      <c r="D451">
        <v>55.560001373291016</v>
      </c>
      <c r="E451">
        <v>56.580001831054688</v>
      </c>
      <c r="F451">
        <v>10000</v>
      </c>
      <c r="G451">
        <v>0</v>
      </c>
      <c r="H451">
        <v>1.6528961303713618</v>
      </c>
      <c r="L451">
        <f t="shared" ref="L451:L514" si="15">IF(H451&gt;R450/365,H451,0)</f>
        <v>1.6528961303713618</v>
      </c>
      <c r="M451">
        <f t="shared" si="14"/>
        <v>2.6914612733547387</v>
      </c>
    </row>
    <row r="452" spans="1:13" x14ac:dyDescent="0.25">
      <c r="A452" s="1">
        <v>44209</v>
      </c>
      <c r="B452">
        <v>57.419998168945313</v>
      </c>
      <c r="C452">
        <v>55.779998779296875</v>
      </c>
      <c r="D452">
        <v>56.729999542236328</v>
      </c>
      <c r="E452">
        <v>56.060001373291016</v>
      </c>
      <c r="F452">
        <v>10000</v>
      </c>
      <c r="G452">
        <v>0</v>
      </c>
      <c r="H452">
        <v>-0.91905344810057077</v>
      </c>
      <c r="L452">
        <f t="shared" si="15"/>
        <v>0</v>
      </c>
      <c r="M452">
        <f t="shared" si="14"/>
        <v>0</v>
      </c>
    </row>
    <row r="453" spans="1:13" x14ac:dyDescent="0.25">
      <c r="A453" s="1">
        <v>44210</v>
      </c>
      <c r="B453">
        <v>56.540000915527344</v>
      </c>
      <c r="C453">
        <v>55.240001678466797</v>
      </c>
      <c r="D453">
        <v>55.939998626708984</v>
      </c>
      <c r="E453">
        <v>56.419998168945313</v>
      </c>
      <c r="F453">
        <v>10000</v>
      </c>
      <c r="G453">
        <v>0</v>
      </c>
      <c r="H453">
        <v>0.64216337287821279</v>
      </c>
      <c r="L453">
        <f t="shared" si="15"/>
        <v>0.64216337287821279</v>
      </c>
      <c r="M453">
        <f t="shared" ref="M453:M516" si="16">IF(H453&gt;$R$1/365,(H453-$R$1/365)^2,0)</f>
        <v>0.39669163060646195</v>
      </c>
    </row>
    <row r="454" spans="1:13" x14ac:dyDescent="0.25">
      <c r="A454" s="1">
        <v>44211</v>
      </c>
      <c r="B454">
        <v>56.639999389648438</v>
      </c>
      <c r="C454">
        <v>54.650001525878906</v>
      </c>
      <c r="D454">
        <v>56.430000305175781</v>
      </c>
      <c r="E454">
        <v>55.099998474121094</v>
      </c>
      <c r="F454">
        <v>10000</v>
      </c>
      <c r="G454">
        <v>0</v>
      </c>
      <c r="H454">
        <v>-2.3395954230122085</v>
      </c>
      <c r="L454">
        <f t="shared" si="15"/>
        <v>0</v>
      </c>
      <c r="M454">
        <f t="shared" si="16"/>
        <v>0</v>
      </c>
    </row>
    <row r="455" spans="1:13" x14ac:dyDescent="0.25">
      <c r="A455" s="1">
        <v>44215</v>
      </c>
      <c r="B455">
        <v>56.080001831054688</v>
      </c>
      <c r="C455">
        <v>54.5</v>
      </c>
      <c r="D455">
        <v>54.740001678466797</v>
      </c>
      <c r="E455">
        <v>55.900001525878906</v>
      </c>
      <c r="F455">
        <v>10000</v>
      </c>
      <c r="G455">
        <v>0</v>
      </c>
      <c r="H455">
        <v>1.4519112049223626</v>
      </c>
      <c r="L455">
        <f t="shared" si="15"/>
        <v>1.4519112049223626</v>
      </c>
      <c r="M455">
        <f t="shared" si="16"/>
        <v>2.0723975952195275</v>
      </c>
    </row>
    <row r="456" spans="1:13" x14ac:dyDescent="0.25">
      <c r="A456" s="1">
        <v>44216</v>
      </c>
      <c r="B456">
        <v>56.619998931884766</v>
      </c>
      <c r="C456">
        <v>55.650001525878906</v>
      </c>
      <c r="D456">
        <v>55.900001525878906</v>
      </c>
      <c r="E456">
        <v>56.080001831054688</v>
      </c>
      <c r="F456">
        <v>10000</v>
      </c>
      <c r="G456">
        <v>0</v>
      </c>
      <c r="H456">
        <v>0.32200411495955095</v>
      </c>
      <c r="L456">
        <f t="shared" si="15"/>
        <v>0.32200411495955095</v>
      </c>
      <c r="M456">
        <f t="shared" si="16"/>
        <v>9.5898821057510644E-2</v>
      </c>
    </row>
    <row r="457" spans="1:13" x14ac:dyDescent="0.25">
      <c r="A457" s="1">
        <v>44217</v>
      </c>
      <c r="B457">
        <v>56.240001678466797</v>
      </c>
      <c r="C457">
        <v>55.509998321533203</v>
      </c>
      <c r="D457">
        <v>55.779998779296875</v>
      </c>
      <c r="E457">
        <v>56.099998474121094</v>
      </c>
      <c r="F457">
        <v>10000</v>
      </c>
      <c r="G457">
        <v>0</v>
      </c>
      <c r="H457">
        <v>3.5657350951323608E-2</v>
      </c>
      <c r="L457">
        <f t="shared" si="15"/>
        <v>3.5657350951323608E-2</v>
      </c>
      <c r="M457">
        <f t="shared" si="16"/>
        <v>5.4422282342169988E-4</v>
      </c>
    </row>
    <row r="458" spans="1:13" x14ac:dyDescent="0.25">
      <c r="A458" s="1">
        <v>44218</v>
      </c>
      <c r="B458">
        <v>56.169998168945313</v>
      </c>
      <c r="C458">
        <v>54.490001678466797</v>
      </c>
      <c r="D458">
        <v>56.150001525878906</v>
      </c>
      <c r="E458">
        <v>55.409999847412109</v>
      </c>
      <c r="F458">
        <v>10000</v>
      </c>
      <c r="G458">
        <v>0</v>
      </c>
      <c r="H458">
        <v>-1.2299441095836805</v>
      </c>
      <c r="L458">
        <f t="shared" si="15"/>
        <v>0</v>
      </c>
      <c r="M458">
        <f t="shared" si="16"/>
        <v>0</v>
      </c>
    </row>
    <row r="459" spans="1:13" x14ac:dyDescent="0.25">
      <c r="A459" s="1">
        <v>44221</v>
      </c>
      <c r="B459">
        <v>56.020000457763672</v>
      </c>
      <c r="C459">
        <v>55.090000152587891</v>
      </c>
      <c r="D459">
        <v>55.200000762939453</v>
      </c>
      <c r="E459">
        <v>55.880001068115234</v>
      </c>
      <c r="F459">
        <v>10000</v>
      </c>
      <c r="G459">
        <v>0</v>
      </c>
      <c r="H459">
        <v>0.84822454791086965</v>
      </c>
      <c r="L459">
        <f t="shared" si="15"/>
        <v>0.84822454791086965</v>
      </c>
      <c r="M459">
        <f t="shared" si="16"/>
        <v>0.69872175633848133</v>
      </c>
    </row>
    <row r="460" spans="1:13" x14ac:dyDescent="0.25">
      <c r="A460" s="1">
        <v>44222</v>
      </c>
      <c r="B460">
        <v>56.340000152587891</v>
      </c>
      <c r="C460">
        <v>55.400001525878906</v>
      </c>
      <c r="D460">
        <v>55.979999542236328</v>
      </c>
      <c r="E460">
        <v>55.909999847412109</v>
      </c>
      <c r="F460">
        <v>10000</v>
      </c>
      <c r="G460">
        <v>0</v>
      </c>
      <c r="H460">
        <v>5.3684285475052995E-2</v>
      </c>
      <c r="L460">
        <f t="shared" si="15"/>
        <v>5.3684285475052995E-2</v>
      </c>
      <c r="M460">
        <f t="shared" si="16"/>
        <v>1.7102788981431987E-3</v>
      </c>
    </row>
    <row r="461" spans="1:13" x14ac:dyDescent="0.25">
      <c r="A461" s="1">
        <v>44223</v>
      </c>
      <c r="B461">
        <v>56.479999542236328</v>
      </c>
      <c r="C461">
        <v>55.200000762939453</v>
      </c>
      <c r="D461">
        <v>56.080001831054688</v>
      </c>
      <c r="E461">
        <v>55.810001373291016</v>
      </c>
      <c r="F461">
        <v>10000</v>
      </c>
      <c r="G461">
        <v>0</v>
      </c>
      <c r="H461">
        <v>-0.17885615166161051</v>
      </c>
      <c r="L461">
        <f t="shared" si="15"/>
        <v>0</v>
      </c>
      <c r="M461">
        <f t="shared" si="16"/>
        <v>0</v>
      </c>
    </row>
    <row r="462" spans="1:13" x14ac:dyDescent="0.25">
      <c r="A462" s="1">
        <v>44224</v>
      </c>
      <c r="B462">
        <v>56.590000152587891</v>
      </c>
      <c r="C462">
        <v>55.220001220703125</v>
      </c>
      <c r="D462">
        <v>55.669998168945313</v>
      </c>
      <c r="E462">
        <v>55.529998779296875</v>
      </c>
      <c r="F462">
        <v>10000</v>
      </c>
      <c r="G462">
        <v>0</v>
      </c>
      <c r="H462">
        <v>-0.50170683946290096</v>
      </c>
      <c r="L462">
        <f t="shared" si="15"/>
        <v>0</v>
      </c>
      <c r="M462">
        <f t="shared" si="16"/>
        <v>0</v>
      </c>
    </row>
    <row r="463" spans="1:13" x14ac:dyDescent="0.25">
      <c r="A463" s="1">
        <v>44225</v>
      </c>
      <c r="B463">
        <v>56.349998474121094</v>
      </c>
      <c r="C463">
        <v>55.430000305175781</v>
      </c>
      <c r="D463">
        <v>55.520000457763672</v>
      </c>
      <c r="E463">
        <v>55.880001068115234</v>
      </c>
      <c r="F463">
        <v>10000</v>
      </c>
      <c r="G463">
        <v>0</v>
      </c>
      <c r="H463">
        <v>0.63029406899401952</v>
      </c>
      <c r="L463">
        <f t="shared" si="15"/>
        <v>0.63029406899401952</v>
      </c>
      <c r="M463">
        <f t="shared" si="16"/>
        <v>0.38188111431618471</v>
      </c>
    </row>
    <row r="464" spans="1:13" x14ac:dyDescent="0.25">
      <c r="A464" s="1">
        <v>44228</v>
      </c>
      <c r="B464">
        <v>55.880001068115234</v>
      </c>
      <c r="C464">
        <v>55.880001068115234</v>
      </c>
      <c r="D464">
        <v>55.880001068115234</v>
      </c>
      <c r="E464">
        <v>55.880001068115234</v>
      </c>
      <c r="F464">
        <v>10000</v>
      </c>
      <c r="G464">
        <v>0</v>
      </c>
      <c r="H464">
        <v>0</v>
      </c>
      <c r="L464">
        <f t="shared" si="15"/>
        <v>0</v>
      </c>
      <c r="M464">
        <f t="shared" si="16"/>
        <v>0</v>
      </c>
    </row>
    <row r="465" spans="1:13" x14ac:dyDescent="0.25">
      <c r="A465" s="1">
        <v>44229</v>
      </c>
      <c r="B465">
        <v>58.049999237060547</v>
      </c>
      <c r="C465">
        <v>56.220001220703125</v>
      </c>
      <c r="D465">
        <v>56.290000915527344</v>
      </c>
      <c r="E465">
        <v>57.459999084472656</v>
      </c>
      <c r="F465">
        <v>10000</v>
      </c>
      <c r="G465">
        <v>0</v>
      </c>
      <c r="H465">
        <v>2.8274838692853077</v>
      </c>
      <c r="L465">
        <f t="shared" si="15"/>
        <v>2.8274838692853077</v>
      </c>
      <c r="M465">
        <f t="shared" si="16"/>
        <v>7.9250982492288538</v>
      </c>
    </row>
    <row r="466" spans="1:13" x14ac:dyDescent="0.25">
      <c r="A466" s="1">
        <v>44230</v>
      </c>
      <c r="B466">
        <v>58.939998626708984</v>
      </c>
      <c r="C466">
        <v>57.529998779296875</v>
      </c>
      <c r="D466">
        <v>57.790000915527344</v>
      </c>
      <c r="E466">
        <v>58.459999084472656</v>
      </c>
      <c r="F466">
        <v>10000</v>
      </c>
      <c r="G466">
        <v>0</v>
      </c>
      <c r="H466">
        <v>1.7403411345863207</v>
      </c>
      <c r="L466">
        <f t="shared" si="15"/>
        <v>1.7403411345863207</v>
      </c>
      <c r="M466">
        <f t="shared" si="16"/>
        <v>2.9860267421051963</v>
      </c>
    </row>
    <row r="467" spans="1:13" x14ac:dyDescent="0.25">
      <c r="A467" s="1">
        <v>44231</v>
      </c>
      <c r="B467">
        <v>59.049999237060547</v>
      </c>
      <c r="C467">
        <v>58.060001373291016</v>
      </c>
      <c r="D467">
        <v>58.669998168945313</v>
      </c>
      <c r="E467">
        <v>58.840000152587891</v>
      </c>
      <c r="F467">
        <v>10000</v>
      </c>
      <c r="G467">
        <v>0</v>
      </c>
      <c r="H467">
        <v>0.65001894298037932</v>
      </c>
      <c r="L467">
        <f t="shared" si="15"/>
        <v>0.65001894298037932</v>
      </c>
      <c r="M467">
        <f t="shared" si="16"/>
        <v>0.40664876038464848</v>
      </c>
    </row>
    <row r="468" spans="1:13" x14ac:dyDescent="0.25">
      <c r="A468" s="1">
        <v>44232</v>
      </c>
      <c r="B468">
        <v>59.790000915527344</v>
      </c>
      <c r="C468">
        <v>59.080001831054688</v>
      </c>
      <c r="D468">
        <v>59.099998474121094</v>
      </c>
      <c r="E468">
        <v>59.340000152587891</v>
      </c>
      <c r="F468">
        <v>10000</v>
      </c>
      <c r="G468">
        <v>0</v>
      </c>
      <c r="H468">
        <v>0.84976206441769175</v>
      </c>
      <c r="L468">
        <f t="shared" si="15"/>
        <v>0.84976206441769175</v>
      </c>
      <c r="M468">
        <f t="shared" si="16"/>
        <v>0.70129452741737774</v>
      </c>
    </row>
    <row r="469" spans="1:13" x14ac:dyDescent="0.25">
      <c r="A469" s="1">
        <v>44235</v>
      </c>
      <c r="B469">
        <v>60.700000762939453</v>
      </c>
      <c r="C469">
        <v>59.549999237060547</v>
      </c>
      <c r="D469">
        <v>59.560001373291016</v>
      </c>
      <c r="E469">
        <v>60.560001373291016</v>
      </c>
      <c r="F469">
        <v>10000</v>
      </c>
      <c r="G469">
        <v>0</v>
      </c>
      <c r="H469">
        <v>2.0559508216481115</v>
      </c>
      <c r="L469">
        <f t="shared" si="15"/>
        <v>2.0559508216481115</v>
      </c>
      <c r="M469">
        <f t="shared" si="16"/>
        <v>4.1763911017402622</v>
      </c>
    </row>
    <row r="470" spans="1:13" x14ac:dyDescent="0.25">
      <c r="A470" s="1">
        <v>44236</v>
      </c>
      <c r="B470">
        <v>61.270000457763672</v>
      </c>
      <c r="C470">
        <v>60.040000915527344</v>
      </c>
      <c r="D470">
        <v>60.639999389648438</v>
      </c>
      <c r="E470">
        <v>61.090000152587891</v>
      </c>
      <c r="F470">
        <v>10000</v>
      </c>
      <c r="G470">
        <v>0</v>
      </c>
      <c r="H470">
        <v>0.87516308995763126</v>
      </c>
      <c r="L470">
        <f t="shared" si="15"/>
        <v>0.87516308995763126</v>
      </c>
      <c r="M470">
        <f t="shared" si="16"/>
        <v>0.74448306866100022</v>
      </c>
    </row>
    <row r="471" spans="1:13" x14ac:dyDescent="0.25">
      <c r="A471" s="1">
        <v>44237</v>
      </c>
      <c r="B471">
        <v>61.680000305175781</v>
      </c>
      <c r="C471">
        <v>60.889999389648438</v>
      </c>
      <c r="D471">
        <v>61.229999542236328</v>
      </c>
      <c r="E471">
        <v>61.470001220703125</v>
      </c>
      <c r="F471">
        <v>10000</v>
      </c>
      <c r="G471">
        <v>0</v>
      </c>
      <c r="H471">
        <v>0.62203481284348605</v>
      </c>
      <c r="L471">
        <f t="shared" si="15"/>
        <v>0.62203481284348605</v>
      </c>
      <c r="M471">
        <f t="shared" si="16"/>
        <v>0.37174146218776061</v>
      </c>
    </row>
    <row r="472" spans="1:13" x14ac:dyDescent="0.25">
      <c r="A472" s="1">
        <v>44238</v>
      </c>
      <c r="B472">
        <v>61.5</v>
      </c>
      <c r="C472">
        <v>60.729999542236328</v>
      </c>
      <c r="D472">
        <v>61.209999084472656</v>
      </c>
      <c r="E472">
        <v>61.139999389648438</v>
      </c>
      <c r="F472">
        <v>10000</v>
      </c>
      <c r="G472">
        <v>0</v>
      </c>
      <c r="H472">
        <v>-0.53685021067405581</v>
      </c>
      <c r="L472">
        <f t="shared" si="15"/>
        <v>0</v>
      </c>
      <c r="M472">
        <f t="shared" si="16"/>
        <v>0</v>
      </c>
    </row>
    <row r="473" spans="1:13" x14ac:dyDescent="0.25">
      <c r="A473" s="1">
        <v>44239</v>
      </c>
      <c r="B473">
        <v>62.830001831054688</v>
      </c>
      <c r="C473">
        <v>60.340000152587891</v>
      </c>
      <c r="D473">
        <v>60.860000610351563</v>
      </c>
      <c r="E473">
        <v>62.430000305175781</v>
      </c>
      <c r="F473">
        <v>10000</v>
      </c>
      <c r="G473">
        <v>0</v>
      </c>
      <c r="H473">
        <v>2.1099131966065388</v>
      </c>
      <c r="L473">
        <f t="shared" si="15"/>
        <v>2.1099131966065388</v>
      </c>
      <c r="M473">
        <f t="shared" si="16"/>
        <v>4.3998604388105758</v>
      </c>
    </row>
    <row r="474" spans="1:13" x14ac:dyDescent="0.25">
      <c r="A474" s="1">
        <v>44243</v>
      </c>
      <c r="B474">
        <v>63.810001373291016</v>
      </c>
      <c r="C474">
        <v>62.689998626708984</v>
      </c>
      <c r="D474">
        <v>62.770000457763672</v>
      </c>
      <c r="E474">
        <v>63.349998474121094</v>
      </c>
      <c r="F474">
        <v>10000</v>
      </c>
      <c r="G474">
        <v>0</v>
      </c>
      <c r="H474">
        <v>1.4736475483711375</v>
      </c>
      <c r="L474">
        <f t="shared" si="15"/>
        <v>1.4736475483711375</v>
      </c>
      <c r="M474">
        <f t="shared" si="16"/>
        <v>2.1354525804277014</v>
      </c>
    </row>
    <row r="475" spans="1:13" x14ac:dyDescent="0.25">
      <c r="A475" s="1">
        <v>44244</v>
      </c>
      <c r="B475">
        <v>64.949996948242188</v>
      </c>
      <c r="C475">
        <v>62.75</v>
      </c>
      <c r="D475">
        <v>63.549999237060547</v>
      </c>
      <c r="E475">
        <v>64.339996337890625</v>
      </c>
      <c r="F475">
        <v>10000</v>
      </c>
      <c r="G475">
        <v>0</v>
      </c>
      <c r="H475">
        <v>1.5627433111524924</v>
      </c>
      <c r="L475">
        <f t="shared" si="15"/>
        <v>1.5627433111524924</v>
      </c>
      <c r="M475">
        <f t="shared" si="16"/>
        <v>2.4037852583372867</v>
      </c>
    </row>
    <row r="476" spans="1:13" x14ac:dyDescent="0.25">
      <c r="A476" s="1">
        <v>44245</v>
      </c>
      <c r="B476">
        <v>65.489997863769531</v>
      </c>
      <c r="C476">
        <v>63.229999542236328</v>
      </c>
      <c r="D476">
        <v>64.870002746582031</v>
      </c>
      <c r="E476">
        <v>63.930000305175781</v>
      </c>
      <c r="F476">
        <v>10000</v>
      </c>
      <c r="G476">
        <v>0</v>
      </c>
      <c r="H476">
        <v>-0.63723353442809438</v>
      </c>
      <c r="L476">
        <f t="shared" si="15"/>
        <v>0</v>
      </c>
      <c r="M476">
        <f t="shared" si="16"/>
        <v>0</v>
      </c>
    </row>
    <row r="477" spans="1:13" x14ac:dyDescent="0.25">
      <c r="A477" s="1">
        <v>44246</v>
      </c>
      <c r="B477">
        <v>63.930000305175781</v>
      </c>
      <c r="C477">
        <v>62.110000610351563</v>
      </c>
      <c r="D477">
        <v>63.650001525878906</v>
      </c>
      <c r="E477">
        <v>62.909999847412109</v>
      </c>
      <c r="F477">
        <v>10000</v>
      </c>
      <c r="G477">
        <v>0</v>
      </c>
      <c r="H477">
        <v>-1.5954957811584625</v>
      </c>
      <c r="L477">
        <f t="shared" si="15"/>
        <v>0</v>
      </c>
      <c r="M477">
        <f t="shared" si="16"/>
        <v>0</v>
      </c>
    </row>
    <row r="478" spans="1:13" x14ac:dyDescent="0.25">
      <c r="A478" s="1">
        <v>44249</v>
      </c>
      <c r="B478">
        <v>65.839996337890625</v>
      </c>
      <c r="C478">
        <v>62.590000152587891</v>
      </c>
      <c r="D478">
        <v>62.729999542236328</v>
      </c>
      <c r="E478">
        <v>65.239997863769531</v>
      </c>
      <c r="F478">
        <v>10000</v>
      </c>
      <c r="G478">
        <v>0</v>
      </c>
      <c r="H478">
        <v>3.7037005595434991</v>
      </c>
      <c r="L478">
        <f t="shared" si="15"/>
        <v>3.7037005595434991</v>
      </c>
      <c r="M478">
        <f t="shared" si="16"/>
        <v>13.626225709875603</v>
      </c>
    </row>
    <row r="479" spans="1:13" x14ac:dyDescent="0.25">
      <c r="A479" s="1">
        <v>44250</v>
      </c>
      <c r="B479">
        <v>66.790000915527344</v>
      </c>
      <c r="C479">
        <v>64.480003356933594</v>
      </c>
      <c r="D479">
        <v>65.660003662109375</v>
      </c>
      <c r="E479">
        <v>65.370002746582031</v>
      </c>
      <c r="F479">
        <v>10000</v>
      </c>
      <c r="G479">
        <v>0</v>
      </c>
      <c r="H479">
        <v>0.19927174596781061</v>
      </c>
      <c r="L479">
        <f t="shared" si="15"/>
        <v>0.19927174596781061</v>
      </c>
      <c r="M479">
        <f t="shared" si="16"/>
        <v>3.4947677339263752E-2</v>
      </c>
    </row>
    <row r="480" spans="1:13" x14ac:dyDescent="0.25">
      <c r="A480" s="1">
        <v>44251</v>
      </c>
      <c r="B480">
        <v>67.290000915527344</v>
      </c>
      <c r="C480">
        <v>64.800003051757813</v>
      </c>
      <c r="D480">
        <v>65.230003356933594</v>
      </c>
      <c r="E480">
        <v>67.040000915527344</v>
      </c>
      <c r="F480">
        <v>10000</v>
      </c>
      <c r="G480">
        <v>0</v>
      </c>
      <c r="H480">
        <v>2.554685786719868</v>
      </c>
      <c r="L480">
        <f t="shared" si="15"/>
        <v>2.554685786719868</v>
      </c>
      <c r="M480">
        <f t="shared" si="16"/>
        <v>6.4635792150920066</v>
      </c>
    </row>
    <row r="481" spans="1:13" x14ac:dyDescent="0.25">
      <c r="A481" s="1">
        <v>44252</v>
      </c>
      <c r="B481">
        <v>67.699996948242188</v>
      </c>
      <c r="C481">
        <v>66.489997863769531</v>
      </c>
      <c r="D481">
        <v>67.339996337890625</v>
      </c>
      <c r="E481">
        <v>66.879997253417969</v>
      </c>
      <c r="F481">
        <v>10000</v>
      </c>
      <c r="G481">
        <v>0</v>
      </c>
      <c r="H481">
        <v>-0.23866894380115689</v>
      </c>
      <c r="L481">
        <f t="shared" si="15"/>
        <v>0</v>
      </c>
      <c r="M481">
        <f t="shared" si="16"/>
        <v>0</v>
      </c>
    </row>
    <row r="482" spans="1:13" x14ac:dyDescent="0.25">
      <c r="A482" s="1">
        <v>44253</v>
      </c>
      <c r="B482">
        <v>66.879997253417969</v>
      </c>
      <c r="C482">
        <v>65.699996948242188</v>
      </c>
      <c r="D482">
        <v>66.709999084472656</v>
      </c>
      <c r="E482">
        <v>66.129997253417969</v>
      </c>
      <c r="F482">
        <v>10000</v>
      </c>
      <c r="G482">
        <v>0</v>
      </c>
      <c r="H482">
        <v>-1.1214115293069482</v>
      </c>
      <c r="L482">
        <f t="shared" si="15"/>
        <v>0</v>
      </c>
      <c r="M482">
        <f t="shared" si="16"/>
        <v>0</v>
      </c>
    </row>
    <row r="483" spans="1:13" x14ac:dyDescent="0.25">
      <c r="A483" s="1">
        <v>44256</v>
      </c>
      <c r="B483">
        <v>65.949996948242188</v>
      </c>
      <c r="C483">
        <v>65.949996948242188</v>
      </c>
      <c r="D483">
        <v>65.949996948242188</v>
      </c>
      <c r="E483">
        <v>65.949996948242188</v>
      </c>
      <c r="F483">
        <v>10000</v>
      </c>
      <c r="G483">
        <v>0</v>
      </c>
      <c r="H483">
        <v>-0.27219161144979021</v>
      </c>
      <c r="L483">
        <f t="shared" si="15"/>
        <v>0</v>
      </c>
      <c r="M483">
        <f t="shared" si="16"/>
        <v>0</v>
      </c>
    </row>
    <row r="484" spans="1:13" x14ac:dyDescent="0.25">
      <c r="A484" s="1">
        <v>44257</v>
      </c>
      <c r="B484">
        <v>64.129997253417969</v>
      </c>
      <c r="C484">
        <v>62.369998931884766</v>
      </c>
      <c r="D484">
        <v>63.389999389648438</v>
      </c>
      <c r="E484">
        <v>62.700000762939453</v>
      </c>
      <c r="F484">
        <v>10000</v>
      </c>
      <c r="G484">
        <v>0</v>
      </c>
      <c r="H484">
        <v>-4.9279701830059919</v>
      </c>
      <c r="L484">
        <f t="shared" si="15"/>
        <v>0</v>
      </c>
      <c r="M484">
        <f t="shared" si="16"/>
        <v>0</v>
      </c>
    </row>
    <row r="485" spans="1:13" x14ac:dyDescent="0.25">
      <c r="A485" s="1">
        <v>44258</v>
      </c>
      <c r="B485">
        <v>64.699996948242188</v>
      </c>
      <c r="C485">
        <v>62.340000152587891</v>
      </c>
      <c r="D485">
        <v>62.470001220703125</v>
      </c>
      <c r="E485">
        <v>64.069999694824219</v>
      </c>
      <c r="F485">
        <v>10000</v>
      </c>
      <c r="G485">
        <v>0</v>
      </c>
      <c r="H485">
        <v>2.1850062443612206</v>
      </c>
      <c r="L485">
        <f t="shared" si="15"/>
        <v>2.1850062443612206</v>
      </c>
      <c r="M485">
        <f t="shared" si="16"/>
        <v>4.7205274200969889</v>
      </c>
    </row>
    <row r="486" spans="1:13" x14ac:dyDescent="0.25">
      <c r="A486" s="1">
        <v>44259</v>
      </c>
      <c r="B486">
        <v>67.730003356933594</v>
      </c>
      <c r="C486">
        <v>63.360000610351563</v>
      </c>
      <c r="D486">
        <v>63.939998626708984</v>
      </c>
      <c r="E486">
        <v>66.739997863769531</v>
      </c>
      <c r="F486">
        <v>10000</v>
      </c>
      <c r="G486">
        <v>0</v>
      </c>
      <c r="H486">
        <v>4.1673141589869678</v>
      </c>
      <c r="L486">
        <f t="shared" si="15"/>
        <v>4.1673141589869678</v>
      </c>
      <c r="M486">
        <f t="shared" si="16"/>
        <v>17.263903606600579</v>
      </c>
    </row>
    <row r="487" spans="1:13" x14ac:dyDescent="0.25">
      <c r="A487" s="1">
        <v>44260</v>
      </c>
      <c r="B487">
        <v>69.69000244140625</v>
      </c>
      <c r="C487">
        <v>66.660003662109375</v>
      </c>
      <c r="D487">
        <v>67.260002136230469</v>
      </c>
      <c r="E487">
        <v>69.360000610351563</v>
      </c>
      <c r="F487">
        <v>10000</v>
      </c>
      <c r="G487">
        <v>0</v>
      </c>
      <c r="H487">
        <v>3.9256859910754116</v>
      </c>
      <c r="L487">
        <f t="shared" si="15"/>
        <v>3.9256859910754116</v>
      </c>
      <c r="M487">
        <f t="shared" si="16"/>
        <v>15.314364762258274</v>
      </c>
    </row>
    <row r="488" spans="1:13" x14ac:dyDescent="0.25">
      <c r="A488" s="1">
        <v>44263</v>
      </c>
      <c r="B488">
        <v>71.360000610351563</v>
      </c>
      <c r="C488">
        <v>67.80999755859375</v>
      </c>
      <c r="D488">
        <v>69.900001525878906</v>
      </c>
      <c r="E488">
        <v>68.239997863769531</v>
      </c>
      <c r="F488">
        <v>10000</v>
      </c>
      <c r="G488">
        <v>0</v>
      </c>
      <c r="H488">
        <v>-1.614767498163594</v>
      </c>
      <c r="L488">
        <f t="shared" si="15"/>
        <v>0</v>
      </c>
      <c r="M488">
        <f t="shared" si="16"/>
        <v>0</v>
      </c>
    </row>
    <row r="489" spans="1:13" x14ac:dyDescent="0.25">
      <c r="A489" s="1">
        <v>44264</v>
      </c>
      <c r="B489">
        <v>69.319999694824219</v>
      </c>
      <c r="C489">
        <v>67.139999389648438</v>
      </c>
      <c r="D489">
        <v>68.099998474121094</v>
      </c>
      <c r="E489">
        <v>67.519996643066406</v>
      </c>
      <c r="F489">
        <v>10000</v>
      </c>
      <c r="G489">
        <v>0</v>
      </c>
      <c r="H489">
        <v>-1.0551014701678296</v>
      </c>
      <c r="L489">
        <f t="shared" si="15"/>
        <v>0</v>
      </c>
      <c r="M489">
        <f t="shared" si="16"/>
        <v>0</v>
      </c>
    </row>
    <row r="490" spans="1:13" x14ac:dyDescent="0.25">
      <c r="A490" s="1">
        <v>44265</v>
      </c>
      <c r="B490">
        <v>68.430000305175781</v>
      </c>
      <c r="C490">
        <v>66.519996643066406</v>
      </c>
      <c r="D490">
        <v>67.330001831054688</v>
      </c>
      <c r="E490">
        <v>67.900001525878906</v>
      </c>
      <c r="F490">
        <v>10000</v>
      </c>
      <c r="G490">
        <v>0</v>
      </c>
      <c r="H490">
        <v>0.5628034681656402</v>
      </c>
      <c r="L490">
        <f t="shared" si="15"/>
        <v>0.5628034681656402</v>
      </c>
      <c r="M490">
        <f t="shared" si="16"/>
        <v>0.30302239648766738</v>
      </c>
    </row>
    <row r="491" spans="1:13" x14ac:dyDescent="0.25">
      <c r="A491" s="1">
        <v>44266</v>
      </c>
      <c r="B491">
        <v>69.830001831054688</v>
      </c>
      <c r="C491">
        <v>68</v>
      </c>
      <c r="D491">
        <v>68.260002136230469</v>
      </c>
      <c r="E491">
        <v>69.629997253417969</v>
      </c>
      <c r="F491">
        <v>10000</v>
      </c>
      <c r="G491">
        <v>0</v>
      </c>
      <c r="H491">
        <v>2.5478581570866465</v>
      </c>
      <c r="L491">
        <f t="shared" si="15"/>
        <v>2.5478581570866465</v>
      </c>
      <c r="M491">
        <f t="shared" si="16"/>
        <v>6.4289092873679623</v>
      </c>
    </row>
    <row r="492" spans="1:13" x14ac:dyDescent="0.25">
      <c r="A492" s="1">
        <v>44267</v>
      </c>
      <c r="B492">
        <v>69.900001525878906</v>
      </c>
      <c r="C492">
        <v>69.029998779296875</v>
      </c>
      <c r="D492">
        <v>69.589996337890625</v>
      </c>
      <c r="E492">
        <v>69.220001220703125</v>
      </c>
      <c r="F492">
        <v>10000</v>
      </c>
      <c r="G492">
        <v>0</v>
      </c>
      <c r="H492">
        <v>-0.58882098073717026</v>
      </c>
      <c r="L492">
        <f t="shared" si="15"/>
        <v>0</v>
      </c>
      <c r="M492">
        <f t="shared" si="16"/>
        <v>0</v>
      </c>
    </row>
    <row r="493" spans="1:13" x14ac:dyDescent="0.25">
      <c r="A493" s="1">
        <v>44270</v>
      </c>
      <c r="B493">
        <v>70.019996643066406</v>
      </c>
      <c r="C493">
        <v>67.830001831054688</v>
      </c>
      <c r="D493">
        <v>69.120002746582031</v>
      </c>
      <c r="E493">
        <v>68.879997253417969</v>
      </c>
      <c r="F493">
        <v>10000</v>
      </c>
      <c r="G493">
        <v>0</v>
      </c>
      <c r="H493">
        <v>-0.49119324081067228</v>
      </c>
      <c r="L493">
        <f t="shared" si="15"/>
        <v>0</v>
      </c>
      <c r="M493">
        <f t="shared" si="16"/>
        <v>0</v>
      </c>
    </row>
    <row r="494" spans="1:13" x14ac:dyDescent="0.25">
      <c r="A494" s="1">
        <v>44271</v>
      </c>
      <c r="B494">
        <v>68.959999084472656</v>
      </c>
      <c r="C494">
        <v>67.360000610351563</v>
      </c>
      <c r="D494">
        <v>68.860000610351563</v>
      </c>
      <c r="E494">
        <v>68.389999389648438</v>
      </c>
      <c r="F494">
        <v>10000</v>
      </c>
      <c r="G494">
        <v>0</v>
      </c>
      <c r="H494">
        <v>-0.71137904080740277</v>
      </c>
      <c r="L494">
        <f t="shared" si="15"/>
        <v>0</v>
      </c>
      <c r="M494">
        <f t="shared" si="16"/>
        <v>0</v>
      </c>
    </row>
    <row r="495" spans="1:13" x14ac:dyDescent="0.25">
      <c r="A495" s="1">
        <v>44272</v>
      </c>
      <c r="B495">
        <v>68.879997253417969</v>
      </c>
      <c r="C495">
        <v>66.959999084472656</v>
      </c>
      <c r="D495">
        <v>68.389999389648438</v>
      </c>
      <c r="E495">
        <v>68</v>
      </c>
      <c r="F495">
        <v>10000</v>
      </c>
      <c r="G495">
        <v>0</v>
      </c>
      <c r="H495">
        <v>-0.57025792239949746</v>
      </c>
      <c r="L495">
        <f t="shared" si="15"/>
        <v>0</v>
      </c>
      <c r="M495">
        <f t="shared" si="16"/>
        <v>0</v>
      </c>
    </row>
    <row r="496" spans="1:13" x14ac:dyDescent="0.25">
      <c r="A496" s="1">
        <v>44273</v>
      </c>
      <c r="B496">
        <v>68.150001525878906</v>
      </c>
      <c r="C496">
        <v>61.419998168945313</v>
      </c>
      <c r="D496">
        <v>67.930000305175781</v>
      </c>
      <c r="E496">
        <v>63.279998779296875</v>
      </c>
      <c r="F496">
        <v>10000</v>
      </c>
      <c r="G496">
        <v>0</v>
      </c>
      <c r="H496">
        <v>-6.9411782657398895</v>
      </c>
      <c r="L496">
        <f t="shared" si="15"/>
        <v>0</v>
      </c>
      <c r="M496">
        <f t="shared" si="16"/>
        <v>0</v>
      </c>
    </row>
    <row r="497" spans="1:13" x14ac:dyDescent="0.25">
      <c r="A497" s="1">
        <v>44274</v>
      </c>
      <c r="B497">
        <v>64.900001525878906</v>
      </c>
      <c r="C497">
        <v>62.080001831054688</v>
      </c>
      <c r="D497">
        <v>62.830001831054688</v>
      </c>
      <c r="E497">
        <v>64.529998779296875</v>
      </c>
      <c r="F497">
        <v>10000</v>
      </c>
      <c r="G497">
        <v>0</v>
      </c>
      <c r="H497">
        <v>1.9753476992938168</v>
      </c>
      <c r="L497">
        <f t="shared" si="15"/>
        <v>1.9753476992938168</v>
      </c>
      <c r="M497">
        <f t="shared" si="16"/>
        <v>3.8534433280599245</v>
      </c>
    </row>
    <row r="498" spans="1:13" x14ac:dyDescent="0.25">
      <c r="A498" s="1">
        <v>44277</v>
      </c>
      <c r="B498">
        <v>65.069999694824219</v>
      </c>
      <c r="C498">
        <v>63.450000762939453</v>
      </c>
      <c r="D498">
        <v>64.660003662109375</v>
      </c>
      <c r="E498">
        <v>64.620002746582031</v>
      </c>
      <c r="F498">
        <v>10000</v>
      </c>
      <c r="G498">
        <v>0</v>
      </c>
      <c r="H498">
        <v>0.13947616455562972</v>
      </c>
      <c r="L498">
        <f t="shared" si="15"/>
        <v>0.13947616455562972</v>
      </c>
      <c r="M498">
        <f t="shared" si="16"/>
        <v>1.6166460673817939E-2</v>
      </c>
    </row>
    <row r="499" spans="1:13" x14ac:dyDescent="0.25">
      <c r="A499" s="1">
        <v>44278</v>
      </c>
      <c r="B499">
        <v>64.339996337890625</v>
      </c>
      <c r="C499">
        <v>60.259998321533203</v>
      </c>
      <c r="D499">
        <v>64.30999755859375</v>
      </c>
      <c r="E499">
        <v>60.790000915527344</v>
      </c>
      <c r="F499">
        <v>10000</v>
      </c>
      <c r="G499">
        <v>0</v>
      </c>
      <c r="H499">
        <v>-5.9269601799224141</v>
      </c>
      <c r="L499">
        <f t="shared" si="15"/>
        <v>0</v>
      </c>
      <c r="M499">
        <f t="shared" si="16"/>
        <v>0</v>
      </c>
    </row>
    <row r="500" spans="1:13" x14ac:dyDescent="0.25">
      <c r="A500" s="1">
        <v>44279</v>
      </c>
      <c r="B500">
        <v>64.55999755859375</v>
      </c>
      <c r="C500">
        <v>60.340000152587891</v>
      </c>
      <c r="D500">
        <v>60.349998474121094</v>
      </c>
      <c r="E500">
        <v>64.410003662109375</v>
      </c>
      <c r="F500">
        <v>10000</v>
      </c>
      <c r="G500">
        <v>0</v>
      </c>
      <c r="H500">
        <v>5.9549312256341524</v>
      </c>
      <c r="L500">
        <f t="shared" si="15"/>
        <v>5.9549312256341524</v>
      </c>
      <c r="M500">
        <f t="shared" si="16"/>
        <v>35.314523979899377</v>
      </c>
    </row>
    <row r="501" spans="1:13" x14ac:dyDescent="0.25">
      <c r="A501" s="1">
        <v>44280</v>
      </c>
      <c r="B501">
        <v>64.150001525878906</v>
      </c>
      <c r="C501">
        <v>60.979999542236328</v>
      </c>
      <c r="D501">
        <v>64.150001525878906</v>
      </c>
      <c r="E501">
        <v>61.950000762939453</v>
      </c>
      <c r="F501">
        <v>10000</v>
      </c>
      <c r="G501">
        <v>0</v>
      </c>
      <c r="H501">
        <v>-3.8192870040420046</v>
      </c>
      <c r="L501">
        <f t="shared" si="15"/>
        <v>0</v>
      </c>
      <c r="M501">
        <f t="shared" si="16"/>
        <v>0</v>
      </c>
    </row>
    <row r="502" spans="1:13" x14ac:dyDescent="0.25">
      <c r="A502" s="1">
        <v>44281</v>
      </c>
      <c r="B502">
        <v>64.879997253417969</v>
      </c>
      <c r="C502">
        <v>61.740001678466797</v>
      </c>
      <c r="D502">
        <v>61.740001678466797</v>
      </c>
      <c r="E502">
        <v>64.569999694824219</v>
      </c>
      <c r="F502">
        <v>10000</v>
      </c>
      <c r="G502">
        <v>0</v>
      </c>
      <c r="H502">
        <v>4.2292153343315819</v>
      </c>
      <c r="L502">
        <f t="shared" si="15"/>
        <v>4.2292153343315819</v>
      </c>
      <c r="M502">
        <f t="shared" si="16"/>
        <v>17.782132320701752</v>
      </c>
    </row>
    <row r="503" spans="1:13" x14ac:dyDescent="0.25">
      <c r="A503" s="1">
        <v>44284</v>
      </c>
      <c r="B503">
        <v>65.449996948242188</v>
      </c>
      <c r="C503">
        <v>63.139999389648438</v>
      </c>
      <c r="D503">
        <v>64.040000915527344</v>
      </c>
      <c r="E503">
        <v>64.980003356933594</v>
      </c>
      <c r="F503">
        <v>10000</v>
      </c>
      <c r="G503">
        <v>0</v>
      </c>
      <c r="H503">
        <v>0.6349754747516867</v>
      </c>
      <c r="L503">
        <f t="shared" si="15"/>
        <v>0.6349754747516867</v>
      </c>
      <c r="M503">
        <f t="shared" si="16"/>
        <v>0.38768892252048504</v>
      </c>
    </row>
    <row r="504" spans="1:13" x14ac:dyDescent="0.25">
      <c r="A504" s="1">
        <v>44285</v>
      </c>
      <c r="B504">
        <v>65.650001525878906</v>
      </c>
      <c r="C504">
        <v>63.639999389648438</v>
      </c>
      <c r="D504">
        <v>65.30999755859375</v>
      </c>
      <c r="E504">
        <v>64.139999389648438</v>
      </c>
      <c r="F504">
        <v>10000</v>
      </c>
      <c r="G504">
        <v>0</v>
      </c>
      <c r="H504">
        <v>-1.2927114864415001</v>
      </c>
      <c r="L504">
        <f t="shared" si="15"/>
        <v>0</v>
      </c>
      <c r="M504">
        <f t="shared" si="16"/>
        <v>0</v>
      </c>
    </row>
    <row r="505" spans="1:13" x14ac:dyDescent="0.25">
      <c r="A505" s="1">
        <v>44286</v>
      </c>
      <c r="B505">
        <v>64.69000244140625</v>
      </c>
      <c r="C505">
        <v>63.540000915527344</v>
      </c>
      <c r="D505">
        <v>64.480003356933594</v>
      </c>
      <c r="E505">
        <v>63.540000915527344</v>
      </c>
      <c r="F505">
        <v>10000</v>
      </c>
      <c r="G505">
        <v>0</v>
      </c>
      <c r="H505">
        <v>-0.93545132496201111</v>
      </c>
      <c r="L505">
        <f t="shared" si="15"/>
        <v>0</v>
      </c>
      <c r="M505">
        <f t="shared" si="16"/>
        <v>0</v>
      </c>
    </row>
    <row r="506" spans="1:13" x14ac:dyDescent="0.25">
      <c r="A506" s="1">
        <v>44287</v>
      </c>
      <c r="B506">
        <v>63.599998474121094</v>
      </c>
      <c r="C506">
        <v>63.599998474121094</v>
      </c>
      <c r="D506">
        <v>63.599998474121094</v>
      </c>
      <c r="E506">
        <v>63.599998474121094</v>
      </c>
      <c r="F506">
        <v>10000</v>
      </c>
      <c r="G506">
        <v>0</v>
      </c>
      <c r="H506">
        <v>9.4424862652298103E-2</v>
      </c>
      <c r="L506">
        <f t="shared" si="15"/>
        <v>9.4424862652298103E-2</v>
      </c>
      <c r="M506">
        <f t="shared" si="16"/>
        <v>6.7397689011084059E-3</v>
      </c>
    </row>
    <row r="507" spans="1:13" x14ac:dyDescent="0.25">
      <c r="A507" s="1">
        <v>44291</v>
      </c>
      <c r="B507">
        <v>64.80999755859375</v>
      </c>
      <c r="C507">
        <v>61.240001678466797</v>
      </c>
      <c r="D507">
        <v>64.80999755859375</v>
      </c>
      <c r="E507">
        <v>62.150001525878906</v>
      </c>
      <c r="F507">
        <v>10000</v>
      </c>
      <c r="G507">
        <v>0</v>
      </c>
      <c r="H507">
        <v>-2.2798694701733235</v>
      </c>
      <c r="L507">
        <f t="shared" si="15"/>
        <v>0</v>
      </c>
      <c r="M507">
        <f t="shared" si="16"/>
        <v>0</v>
      </c>
    </row>
    <row r="508" spans="1:13" x14ac:dyDescent="0.25">
      <c r="A508" s="1">
        <v>44292</v>
      </c>
      <c r="B508">
        <v>64.269996643066406</v>
      </c>
      <c r="C508">
        <v>62.080001831054688</v>
      </c>
      <c r="D508">
        <v>62.299999237060547</v>
      </c>
      <c r="E508">
        <v>62.740001678466797</v>
      </c>
      <c r="F508">
        <v>10000</v>
      </c>
      <c r="G508">
        <v>0</v>
      </c>
      <c r="H508">
        <v>0.94931639276343294</v>
      </c>
      <c r="L508">
        <f t="shared" si="15"/>
        <v>0.94931639276343294</v>
      </c>
      <c r="M508">
        <f t="shared" si="16"/>
        <v>0.877945810602757</v>
      </c>
    </row>
    <row r="509" spans="1:13" x14ac:dyDescent="0.25">
      <c r="A509" s="1">
        <v>44293</v>
      </c>
      <c r="B509">
        <v>63.520000457763672</v>
      </c>
      <c r="C509">
        <v>61.599998474121094</v>
      </c>
      <c r="D509">
        <v>62.680000305175781</v>
      </c>
      <c r="E509">
        <v>63.159999847412109</v>
      </c>
      <c r="F509">
        <v>10000</v>
      </c>
      <c r="G509">
        <v>0</v>
      </c>
      <c r="H509">
        <v>0.66942645474850071</v>
      </c>
      <c r="L509">
        <f t="shared" si="15"/>
        <v>0.66942645474850071</v>
      </c>
      <c r="M509">
        <f t="shared" si="16"/>
        <v>0.43177737108240205</v>
      </c>
    </row>
    <row r="510" spans="1:13" x14ac:dyDescent="0.25">
      <c r="A510" s="1">
        <v>44294</v>
      </c>
      <c r="B510">
        <v>63.419998168945313</v>
      </c>
      <c r="C510">
        <v>62.380001068115234</v>
      </c>
      <c r="D510">
        <v>62.979999542236328</v>
      </c>
      <c r="E510">
        <v>63.200000762939453</v>
      </c>
      <c r="F510">
        <v>10000</v>
      </c>
      <c r="G510">
        <v>0</v>
      </c>
      <c r="H510">
        <v>6.3332671982241351E-2</v>
      </c>
      <c r="L510">
        <f t="shared" si="15"/>
        <v>6.3332671982241351E-2</v>
      </c>
      <c r="M510">
        <f t="shared" si="16"/>
        <v>2.6013983108611992E-3</v>
      </c>
    </row>
    <row r="511" spans="1:13" x14ac:dyDescent="0.25">
      <c r="A511" s="1">
        <v>44295</v>
      </c>
      <c r="B511">
        <v>63.459999084472656</v>
      </c>
      <c r="C511">
        <v>62.569999694824219</v>
      </c>
      <c r="D511">
        <v>63.290000915527344</v>
      </c>
      <c r="E511">
        <v>62.950000762939453</v>
      </c>
      <c r="F511">
        <v>10000</v>
      </c>
      <c r="G511">
        <v>0</v>
      </c>
      <c r="H511">
        <v>-0.3955696154779198</v>
      </c>
      <c r="L511">
        <f t="shared" si="15"/>
        <v>0</v>
      </c>
      <c r="M511">
        <f t="shared" si="16"/>
        <v>0</v>
      </c>
    </row>
    <row r="512" spans="1:13" x14ac:dyDescent="0.25">
      <c r="A512" s="1">
        <v>44298</v>
      </c>
      <c r="B512">
        <v>64.30999755859375</v>
      </c>
      <c r="C512">
        <v>62.409999847412109</v>
      </c>
      <c r="D512">
        <v>63.020000457763672</v>
      </c>
      <c r="E512">
        <v>63.279998779296875</v>
      </c>
      <c r="F512">
        <v>10000</v>
      </c>
      <c r="G512">
        <v>0</v>
      </c>
      <c r="H512">
        <v>0.52422241836047601</v>
      </c>
      <c r="L512">
        <f t="shared" si="15"/>
        <v>0.52422241836047601</v>
      </c>
      <c r="M512">
        <f t="shared" si="16"/>
        <v>0.2620351101769402</v>
      </c>
    </row>
    <row r="513" spans="1:13" x14ac:dyDescent="0.25">
      <c r="A513" s="1">
        <v>44299</v>
      </c>
      <c r="B513">
        <v>64.180000305175781</v>
      </c>
      <c r="C513">
        <v>63.229999542236328</v>
      </c>
      <c r="D513">
        <v>63.240001678466797</v>
      </c>
      <c r="E513">
        <v>63.669998168945313</v>
      </c>
      <c r="F513">
        <v>10000</v>
      </c>
      <c r="G513">
        <v>0</v>
      </c>
      <c r="H513">
        <v>0.61630751765442415</v>
      </c>
      <c r="L513">
        <f t="shared" si="15"/>
        <v>0.61630751765442415</v>
      </c>
      <c r="M513">
        <f t="shared" si="16"/>
        <v>0.36479033109315279</v>
      </c>
    </row>
    <row r="514" spans="1:13" x14ac:dyDescent="0.25">
      <c r="A514" s="1">
        <v>44300</v>
      </c>
      <c r="B514">
        <v>66.900001525878906</v>
      </c>
      <c r="C514">
        <v>63.889999389648438</v>
      </c>
      <c r="D514">
        <v>64.010002136230469</v>
      </c>
      <c r="E514">
        <v>66.580001831054688</v>
      </c>
      <c r="F514">
        <v>10000</v>
      </c>
      <c r="G514">
        <v>0</v>
      </c>
      <c r="H514">
        <v>4.5704472212922287</v>
      </c>
      <c r="L514">
        <f t="shared" si="15"/>
        <v>4.5704472212922287</v>
      </c>
      <c r="M514">
        <f t="shared" si="16"/>
        <v>20.776443842235455</v>
      </c>
    </row>
    <row r="515" spans="1:13" x14ac:dyDescent="0.25">
      <c r="A515" s="1">
        <v>44301</v>
      </c>
      <c r="B515">
        <v>67.029998779296875</v>
      </c>
      <c r="C515">
        <v>65.959999084472656</v>
      </c>
      <c r="D515">
        <v>66.349998474121094</v>
      </c>
      <c r="E515">
        <v>66.94000244140625</v>
      </c>
      <c r="F515">
        <v>10000</v>
      </c>
      <c r="G515">
        <v>0</v>
      </c>
      <c r="H515">
        <v>0.54070381563680048</v>
      </c>
      <c r="L515">
        <f t="shared" ref="L515:L578" si="17">IF(H515&gt;R514/365,H515,0)</f>
        <v>0.54070381563680048</v>
      </c>
      <c r="M515">
        <f t="shared" si="16"/>
        <v>0.27918019189165699</v>
      </c>
    </row>
    <row r="516" spans="1:13" x14ac:dyDescent="0.25">
      <c r="A516" s="1">
        <v>44302</v>
      </c>
      <c r="B516">
        <v>67.379997253417969</v>
      </c>
      <c r="C516">
        <v>66.449996948242188</v>
      </c>
      <c r="D516">
        <v>66.860000610351563</v>
      </c>
      <c r="E516">
        <v>66.769996643066406</v>
      </c>
      <c r="F516">
        <v>10000</v>
      </c>
      <c r="G516">
        <v>0</v>
      </c>
      <c r="H516">
        <v>-0.25396742177989928</v>
      </c>
      <c r="L516">
        <f t="shared" si="17"/>
        <v>0</v>
      </c>
      <c r="M516">
        <f t="shared" si="16"/>
        <v>0</v>
      </c>
    </row>
    <row r="517" spans="1:13" x14ac:dyDescent="0.25">
      <c r="A517" s="1">
        <v>44305</v>
      </c>
      <c r="B517">
        <v>67.230003356933594</v>
      </c>
      <c r="C517">
        <v>66.19000244140625</v>
      </c>
      <c r="D517">
        <v>66.69000244140625</v>
      </c>
      <c r="E517">
        <v>67.050003051757813</v>
      </c>
      <c r="F517">
        <v>10000</v>
      </c>
      <c r="G517">
        <v>0</v>
      </c>
      <c r="H517">
        <v>0.41935962673211868</v>
      </c>
      <c r="L517">
        <f t="shared" si="17"/>
        <v>0.41935962673211868</v>
      </c>
      <c r="M517">
        <f t="shared" ref="M517:M580" si="18">IF(H517&gt;$R$1/365,(H517-$R$1/365)^2,0)</f>
        <v>0.16567412067390389</v>
      </c>
    </row>
    <row r="518" spans="1:13" x14ac:dyDescent="0.25">
      <c r="A518" s="1">
        <v>44306</v>
      </c>
      <c r="B518">
        <v>68.080001831054688</v>
      </c>
      <c r="C518">
        <v>65.5</v>
      </c>
      <c r="D518">
        <v>67.120002746582031</v>
      </c>
      <c r="E518">
        <v>66.569999694824219</v>
      </c>
      <c r="F518">
        <v>10000</v>
      </c>
      <c r="G518">
        <v>0</v>
      </c>
      <c r="H518">
        <v>-0.71588864293274934</v>
      </c>
      <c r="L518">
        <f t="shared" si="17"/>
        <v>0</v>
      </c>
      <c r="M518">
        <f t="shared" si="18"/>
        <v>0</v>
      </c>
    </row>
    <row r="519" spans="1:13" x14ac:dyDescent="0.25">
      <c r="A519" s="1">
        <v>44307</v>
      </c>
      <c r="B519">
        <v>66.519996643066406</v>
      </c>
      <c r="C519">
        <v>64.959999084472656</v>
      </c>
      <c r="D519">
        <v>66.360000610351563</v>
      </c>
      <c r="E519">
        <v>65.319999694824219</v>
      </c>
      <c r="F519">
        <v>10000</v>
      </c>
      <c r="G519">
        <v>0</v>
      </c>
      <c r="H519">
        <v>-1.8777227065199908</v>
      </c>
      <c r="L519">
        <f t="shared" si="17"/>
        <v>0</v>
      </c>
      <c r="M519">
        <f t="shared" si="18"/>
        <v>0</v>
      </c>
    </row>
    <row r="520" spans="1:13" x14ac:dyDescent="0.25">
      <c r="A520" s="1">
        <v>44308</v>
      </c>
      <c r="B520">
        <v>65.839996337890625</v>
      </c>
      <c r="C520">
        <v>64.580001831054688</v>
      </c>
      <c r="D520">
        <v>65.110000610351563</v>
      </c>
      <c r="E520">
        <v>65.400001525878906</v>
      </c>
      <c r="F520">
        <v>10000</v>
      </c>
      <c r="G520">
        <v>0</v>
      </c>
      <c r="H520">
        <v>0.1224767780594771</v>
      </c>
      <c r="L520">
        <f t="shared" si="17"/>
        <v>0.1224767780594771</v>
      </c>
      <c r="M520">
        <f t="shared" si="18"/>
        <v>1.2132584313198904E-2</v>
      </c>
    </row>
    <row r="521" spans="1:13" x14ac:dyDescent="0.25">
      <c r="A521" s="1">
        <v>44309</v>
      </c>
      <c r="B521">
        <v>66.30999755859375</v>
      </c>
      <c r="C521">
        <v>65.169998168945313</v>
      </c>
      <c r="D521">
        <v>65.620002746582031</v>
      </c>
      <c r="E521">
        <v>66.110000610351563</v>
      </c>
      <c r="F521">
        <v>10000</v>
      </c>
      <c r="G521">
        <v>0</v>
      </c>
      <c r="H521">
        <v>1.0856254860968306</v>
      </c>
      <c r="L521">
        <f t="shared" si="17"/>
        <v>1.0856254860968306</v>
      </c>
      <c r="M521">
        <f t="shared" si="18"/>
        <v>1.1519658469593725</v>
      </c>
    </row>
    <row r="522" spans="1:13" x14ac:dyDescent="0.25">
      <c r="A522" s="1">
        <v>44312</v>
      </c>
      <c r="B522">
        <v>66.25</v>
      </c>
      <c r="C522">
        <v>64.569999694824219</v>
      </c>
      <c r="D522">
        <v>66.019996643066406</v>
      </c>
      <c r="E522">
        <v>65.650001525878906</v>
      </c>
      <c r="F522">
        <v>10000</v>
      </c>
      <c r="G522">
        <v>0</v>
      </c>
      <c r="H522">
        <v>-0.69580862233517005</v>
      </c>
      <c r="L522">
        <f t="shared" si="17"/>
        <v>0</v>
      </c>
      <c r="M522">
        <f t="shared" si="18"/>
        <v>0</v>
      </c>
    </row>
    <row r="523" spans="1:13" x14ac:dyDescent="0.25">
      <c r="A523" s="1">
        <v>44313</v>
      </c>
      <c r="B523">
        <v>66.800003051757813</v>
      </c>
      <c r="C523">
        <v>65.699996948242188</v>
      </c>
      <c r="D523">
        <v>65.769996643066406</v>
      </c>
      <c r="E523">
        <v>66.419998168945313</v>
      </c>
      <c r="F523">
        <v>10000</v>
      </c>
      <c r="G523">
        <v>0</v>
      </c>
      <c r="H523">
        <v>1.1728813787808878</v>
      </c>
      <c r="L523">
        <f t="shared" si="17"/>
        <v>1.1728813787808878</v>
      </c>
      <c r="M523">
        <f t="shared" si="18"/>
        <v>1.3468823644252765</v>
      </c>
    </row>
    <row r="524" spans="1:13" x14ac:dyDescent="0.25">
      <c r="A524" s="1">
        <v>44314</v>
      </c>
      <c r="B524">
        <v>67.860000610351563</v>
      </c>
      <c r="C524">
        <v>66.160003662109375</v>
      </c>
      <c r="D524">
        <v>66.660003662109375</v>
      </c>
      <c r="E524">
        <v>67.269996643066406</v>
      </c>
      <c r="F524">
        <v>10000</v>
      </c>
      <c r="G524">
        <v>0</v>
      </c>
      <c r="H524">
        <v>1.2797327575334139</v>
      </c>
      <c r="L524">
        <f t="shared" si="17"/>
        <v>1.2797327575334139</v>
      </c>
      <c r="M524">
        <f t="shared" si="18"/>
        <v>1.6063128749075113</v>
      </c>
    </row>
    <row r="525" spans="1:13" x14ac:dyDescent="0.25">
      <c r="A525" s="1">
        <v>44315</v>
      </c>
      <c r="B525">
        <v>68.949996948242188</v>
      </c>
      <c r="C525">
        <v>67.040000915527344</v>
      </c>
      <c r="D525">
        <v>67.040000915527344</v>
      </c>
      <c r="E525">
        <v>68.55999755859375</v>
      </c>
      <c r="F525">
        <v>10000</v>
      </c>
      <c r="G525">
        <v>0</v>
      </c>
      <c r="H525">
        <v>1.9176467666143449</v>
      </c>
      <c r="L525">
        <f t="shared" si="17"/>
        <v>1.9176467666143449</v>
      </c>
      <c r="M525">
        <f t="shared" si="18"/>
        <v>3.6302366791846041</v>
      </c>
    </row>
    <row r="526" spans="1:13" x14ac:dyDescent="0.25">
      <c r="A526" s="1">
        <v>44316</v>
      </c>
      <c r="B526">
        <v>68.319999694824219</v>
      </c>
      <c r="C526">
        <v>67.150001525878906</v>
      </c>
      <c r="D526">
        <v>68.319999694824219</v>
      </c>
      <c r="E526">
        <v>67.25</v>
      </c>
      <c r="F526">
        <v>10000</v>
      </c>
      <c r="G526">
        <v>0</v>
      </c>
      <c r="H526">
        <v>-1.9107316295835397</v>
      </c>
      <c r="L526">
        <f t="shared" si="17"/>
        <v>0</v>
      </c>
      <c r="M526">
        <f t="shared" si="18"/>
        <v>0</v>
      </c>
    </row>
    <row r="527" spans="1:13" x14ac:dyDescent="0.25">
      <c r="A527" s="1">
        <v>44319</v>
      </c>
      <c r="B527">
        <v>67.290000915527344</v>
      </c>
      <c r="C527">
        <v>67.290000915527344</v>
      </c>
      <c r="D527">
        <v>67.290000915527344</v>
      </c>
      <c r="E527">
        <v>67.290000915527344</v>
      </c>
      <c r="F527">
        <v>10000</v>
      </c>
      <c r="G527">
        <v>0</v>
      </c>
      <c r="H527">
        <v>5.9480915282295044E-2</v>
      </c>
      <c r="L527">
        <f t="shared" si="17"/>
        <v>5.9480915282295044E-2</v>
      </c>
      <c r="M527">
        <f t="shared" si="18"/>
        <v>2.2233250760089825E-3</v>
      </c>
    </row>
    <row r="528" spans="1:13" x14ac:dyDescent="0.25">
      <c r="A528" s="1">
        <v>44321</v>
      </c>
      <c r="B528">
        <v>69.959999084472656</v>
      </c>
      <c r="C528">
        <v>68.339996337890625</v>
      </c>
      <c r="D528">
        <v>69.5</v>
      </c>
      <c r="E528">
        <v>68.959999084472656</v>
      </c>
      <c r="F528">
        <v>10000</v>
      </c>
      <c r="G528">
        <v>0</v>
      </c>
      <c r="H528">
        <v>2.4817924598362628</v>
      </c>
      <c r="L528">
        <f t="shared" si="17"/>
        <v>2.4817924598362628</v>
      </c>
      <c r="M528">
        <f t="shared" si="18"/>
        <v>6.0982509296276035</v>
      </c>
    </row>
    <row r="529" spans="1:13" x14ac:dyDescent="0.25">
      <c r="A529" s="1">
        <v>44322</v>
      </c>
      <c r="B529">
        <v>69.370002746582031</v>
      </c>
      <c r="C529">
        <v>67.930000305175781</v>
      </c>
      <c r="D529">
        <v>68.569999694824219</v>
      </c>
      <c r="E529">
        <v>68.089996337890625</v>
      </c>
      <c r="F529">
        <v>10000</v>
      </c>
      <c r="G529">
        <v>0</v>
      </c>
      <c r="H529">
        <v>-1.2616049276861552</v>
      </c>
      <c r="L529">
        <f t="shared" si="17"/>
        <v>0</v>
      </c>
      <c r="M529">
        <f t="shared" si="18"/>
        <v>0</v>
      </c>
    </row>
    <row r="530" spans="1:13" x14ac:dyDescent="0.25">
      <c r="A530" s="1">
        <v>44323</v>
      </c>
      <c r="B530">
        <v>68.610000610351563</v>
      </c>
      <c r="C530">
        <v>67.379997253417969</v>
      </c>
      <c r="D530">
        <v>68.290000915527344</v>
      </c>
      <c r="E530">
        <v>68.279998779296875</v>
      </c>
      <c r="F530">
        <v>10000</v>
      </c>
      <c r="G530">
        <v>0</v>
      </c>
      <c r="H530">
        <v>0.27904604439010772</v>
      </c>
      <c r="L530">
        <f t="shared" si="17"/>
        <v>0.27904604439010772</v>
      </c>
      <c r="M530">
        <f t="shared" si="18"/>
        <v>7.1138105992625753E-2</v>
      </c>
    </row>
    <row r="531" spans="1:13" x14ac:dyDescent="0.25">
      <c r="A531" s="1">
        <v>44326</v>
      </c>
      <c r="B531">
        <v>70.260002136230469</v>
      </c>
      <c r="C531">
        <v>67.410003662109375</v>
      </c>
      <c r="D531">
        <v>68.620002746582031</v>
      </c>
      <c r="E531">
        <v>68.319999694824219</v>
      </c>
      <c r="F531">
        <v>10000</v>
      </c>
      <c r="G531">
        <v>0</v>
      </c>
      <c r="H531">
        <v>5.8583650032928425E-2</v>
      </c>
      <c r="L531">
        <f t="shared" si="17"/>
        <v>5.8583650032928425E-2</v>
      </c>
      <c r="M531">
        <f t="shared" si="18"/>
        <v>2.1395141929845766E-3</v>
      </c>
    </row>
    <row r="532" spans="1:13" x14ac:dyDescent="0.25">
      <c r="A532" s="1">
        <v>44327</v>
      </c>
      <c r="B532">
        <v>68.75</v>
      </c>
      <c r="C532">
        <v>67.129997253417969</v>
      </c>
      <c r="D532">
        <v>68.239997863769531</v>
      </c>
      <c r="E532">
        <v>68.550003051757813</v>
      </c>
      <c r="F532">
        <v>10000</v>
      </c>
      <c r="G532">
        <v>0</v>
      </c>
      <c r="H532">
        <v>0.33665596891245819</v>
      </c>
      <c r="L532">
        <f t="shared" si="17"/>
        <v>0.33665596891245819</v>
      </c>
      <c r="M532">
        <f t="shared" si="18"/>
        <v>0.10518813382039333</v>
      </c>
    </row>
    <row r="533" spans="1:13" x14ac:dyDescent="0.25">
      <c r="A533" s="1">
        <v>44328</v>
      </c>
      <c r="B533">
        <v>69.900001525878906</v>
      </c>
      <c r="C533">
        <v>68.19000244140625</v>
      </c>
      <c r="D533">
        <v>68.720001220703125</v>
      </c>
      <c r="E533">
        <v>69.319999694824219</v>
      </c>
      <c r="F533">
        <v>10000</v>
      </c>
      <c r="G533">
        <v>0</v>
      </c>
      <c r="H533">
        <v>1.1232627407544049</v>
      </c>
      <c r="L533">
        <f t="shared" si="17"/>
        <v>1.1232627407544049</v>
      </c>
      <c r="M533">
        <f t="shared" si="18"/>
        <v>1.2341742937678239</v>
      </c>
    </row>
    <row r="534" spans="1:13" x14ac:dyDescent="0.25">
      <c r="A534" s="1">
        <v>44329</v>
      </c>
      <c r="B534">
        <v>69.019996643066406</v>
      </c>
      <c r="C534">
        <v>66.470001220703125</v>
      </c>
      <c r="D534">
        <v>69.019996643066406</v>
      </c>
      <c r="E534">
        <v>67.050003051757813</v>
      </c>
      <c r="F534">
        <v>10000</v>
      </c>
      <c r="G534">
        <v>0</v>
      </c>
      <c r="H534">
        <v>-3.2746633771781442</v>
      </c>
      <c r="L534">
        <f t="shared" si="17"/>
        <v>0</v>
      </c>
      <c r="M534">
        <f t="shared" si="18"/>
        <v>0</v>
      </c>
    </row>
    <row r="535" spans="1:13" x14ac:dyDescent="0.25">
      <c r="A535" s="1">
        <v>44330</v>
      </c>
      <c r="B535">
        <v>68.860000610351563</v>
      </c>
      <c r="C535">
        <v>66.5</v>
      </c>
      <c r="D535">
        <v>67.010002136230469</v>
      </c>
      <c r="E535">
        <v>68.709999084472656</v>
      </c>
      <c r="F535">
        <v>10000</v>
      </c>
      <c r="G535">
        <v>0</v>
      </c>
      <c r="H535">
        <v>2.4757583253701698</v>
      </c>
      <c r="L535">
        <f t="shared" si="17"/>
        <v>2.4757583253701698</v>
      </c>
      <c r="M535">
        <f t="shared" si="18"/>
        <v>6.0684851884444289</v>
      </c>
    </row>
    <row r="536" spans="1:13" x14ac:dyDescent="0.25">
      <c r="A536" s="1">
        <v>44333</v>
      </c>
      <c r="B536">
        <v>69.629997253417969</v>
      </c>
      <c r="C536">
        <v>68.199996948242188</v>
      </c>
      <c r="D536">
        <v>68.860000610351563</v>
      </c>
      <c r="E536">
        <v>69.459999084472656</v>
      </c>
      <c r="F536">
        <v>10000</v>
      </c>
      <c r="G536">
        <v>0</v>
      </c>
      <c r="H536">
        <v>1.0915441856984121</v>
      </c>
      <c r="L536">
        <f t="shared" si="17"/>
        <v>1.0915441856984121</v>
      </c>
      <c r="M536">
        <f t="shared" si="18"/>
        <v>1.1647059196902809</v>
      </c>
    </row>
    <row r="537" spans="1:13" x14ac:dyDescent="0.25">
      <c r="A537" s="1">
        <v>44334</v>
      </c>
      <c r="B537">
        <v>70.239997863769531</v>
      </c>
      <c r="C537">
        <v>67.279998779296875</v>
      </c>
      <c r="D537">
        <v>69.529998779296875</v>
      </c>
      <c r="E537">
        <v>68.709999084472656</v>
      </c>
      <c r="F537">
        <v>10000</v>
      </c>
      <c r="G537">
        <v>0</v>
      </c>
      <c r="H537">
        <v>-1.0797581484098484</v>
      </c>
      <c r="L537">
        <f t="shared" si="17"/>
        <v>0</v>
      </c>
      <c r="M537">
        <f t="shared" si="18"/>
        <v>0</v>
      </c>
    </row>
    <row r="538" spans="1:13" x14ac:dyDescent="0.25">
      <c r="A538" s="1">
        <v>44335</v>
      </c>
      <c r="B538">
        <v>68.599998474121094</v>
      </c>
      <c r="C538">
        <v>65.290000915527344</v>
      </c>
      <c r="D538">
        <v>68.580001831054688</v>
      </c>
      <c r="E538">
        <v>66.660003662109375</v>
      </c>
      <c r="F538">
        <v>10000</v>
      </c>
      <c r="G538">
        <v>0</v>
      </c>
      <c r="H538">
        <v>-2.9835474453186905</v>
      </c>
      <c r="L538">
        <f t="shared" si="17"/>
        <v>0</v>
      </c>
      <c r="M538">
        <f t="shared" si="18"/>
        <v>0</v>
      </c>
    </row>
    <row r="539" spans="1:13" x14ac:dyDescent="0.25">
      <c r="A539" s="1">
        <v>44336</v>
      </c>
      <c r="B539">
        <v>67.150001525878906</v>
      </c>
      <c r="C539">
        <v>64.790000915527344</v>
      </c>
      <c r="D539">
        <v>66.730003356933594</v>
      </c>
      <c r="E539">
        <v>65.110000610351563</v>
      </c>
      <c r="F539">
        <v>10000</v>
      </c>
      <c r="G539">
        <v>0</v>
      </c>
      <c r="H539">
        <v>-2.3252369736049938</v>
      </c>
      <c r="L539">
        <f t="shared" si="17"/>
        <v>0</v>
      </c>
      <c r="M539">
        <f t="shared" si="18"/>
        <v>0</v>
      </c>
    </row>
    <row r="540" spans="1:13" x14ac:dyDescent="0.25">
      <c r="A540" s="1">
        <v>44337</v>
      </c>
      <c r="B540">
        <v>66.94000244140625</v>
      </c>
      <c r="C540">
        <v>64.55999755859375</v>
      </c>
      <c r="D540">
        <v>65.040000915527344</v>
      </c>
      <c r="E540">
        <v>66.44000244140625</v>
      </c>
      <c r="F540">
        <v>10000</v>
      </c>
      <c r="G540">
        <v>0</v>
      </c>
      <c r="H540">
        <v>2.0426997674505287</v>
      </c>
      <c r="L540">
        <f t="shared" si="17"/>
        <v>2.0426997674505287</v>
      </c>
      <c r="M540">
        <f t="shared" si="18"/>
        <v>4.1224063989698418</v>
      </c>
    </row>
    <row r="541" spans="1:13" x14ac:dyDescent="0.25">
      <c r="A541" s="1">
        <v>44340</v>
      </c>
      <c r="B541">
        <v>68.639999389648438</v>
      </c>
      <c r="C541">
        <v>66.470001220703125</v>
      </c>
      <c r="D541">
        <v>66.639999389648438</v>
      </c>
      <c r="E541">
        <v>68.459999084472656</v>
      </c>
      <c r="F541">
        <v>10000</v>
      </c>
      <c r="G541">
        <v>0</v>
      </c>
      <c r="H541">
        <v>3.0403319819981123</v>
      </c>
      <c r="L541">
        <f t="shared" si="17"/>
        <v>3.0403319819981123</v>
      </c>
      <c r="M541">
        <f t="shared" si="18"/>
        <v>9.1688034692922731</v>
      </c>
    </row>
    <row r="542" spans="1:13" x14ac:dyDescent="0.25">
      <c r="A542" s="1">
        <v>44341</v>
      </c>
      <c r="B542">
        <v>68.889999389648438</v>
      </c>
      <c r="C542">
        <v>67.839996337890625</v>
      </c>
      <c r="D542">
        <v>68.389999389648438</v>
      </c>
      <c r="E542">
        <v>68.650001525878906</v>
      </c>
      <c r="F542">
        <v>10000</v>
      </c>
      <c r="G542">
        <v>0</v>
      </c>
      <c r="H542">
        <v>0.2775378965047981</v>
      </c>
      <c r="L542">
        <f t="shared" si="17"/>
        <v>0.2775378965047981</v>
      </c>
      <c r="M542">
        <f t="shared" si="18"/>
        <v>7.033588230729873E-2</v>
      </c>
    </row>
    <row r="543" spans="1:13" x14ac:dyDescent="0.25">
      <c r="A543" s="1">
        <v>44342</v>
      </c>
      <c r="B543">
        <v>69.160003662109375</v>
      </c>
      <c r="C543">
        <v>68.029998779296875</v>
      </c>
      <c r="D543">
        <v>68.629997253417969</v>
      </c>
      <c r="E543">
        <v>68.870002746582031</v>
      </c>
      <c r="F543">
        <v>10000</v>
      </c>
      <c r="G543">
        <v>0</v>
      </c>
      <c r="H543">
        <v>0.32046790358801758</v>
      </c>
      <c r="L543">
        <f t="shared" si="17"/>
        <v>0.32046790358801758</v>
      </c>
      <c r="M543">
        <f t="shared" si="18"/>
        <v>9.4949727421229438E-2</v>
      </c>
    </row>
    <row r="544" spans="1:13" x14ac:dyDescent="0.25">
      <c r="A544" s="1">
        <v>44343</v>
      </c>
      <c r="B544">
        <v>69.510002136230469</v>
      </c>
      <c r="C544">
        <v>68.110000610351563</v>
      </c>
      <c r="D544">
        <v>68.879997253417969</v>
      </c>
      <c r="E544">
        <v>69.459999084472656</v>
      </c>
      <c r="F544">
        <v>10000</v>
      </c>
      <c r="G544">
        <v>0</v>
      </c>
      <c r="H544">
        <v>0.85668115922923338</v>
      </c>
      <c r="L544">
        <f t="shared" si="17"/>
        <v>0.85668115922923338</v>
      </c>
      <c r="M544">
        <f t="shared" si="18"/>
        <v>0.7129309620550327</v>
      </c>
    </row>
    <row r="545" spans="1:13" x14ac:dyDescent="0.25">
      <c r="A545" s="1">
        <v>44344</v>
      </c>
      <c r="B545">
        <v>69.830001831054688</v>
      </c>
      <c r="C545">
        <v>69.419998168945313</v>
      </c>
      <c r="D545">
        <v>69.620002746582031</v>
      </c>
      <c r="E545">
        <v>69.629997253417969</v>
      </c>
      <c r="F545">
        <v>10000</v>
      </c>
      <c r="G545">
        <v>0</v>
      </c>
      <c r="H545">
        <v>0.24474254417794494</v>
      </c>
      <c r="L545">
        <f t="shared" si="17"/>
        <v>0.24474254417794494</v>
      </c>
      <c r="M545">
        <f t="shared" si="18"/>
        <v>5.4016163764811935E-2</v>
      </c>
    </row>
    <row r="546" spans="1:13" x14ac:dyDescent="0.25">
      <c r="A546" s="1">
        <v>44348</v>
      </c>
      <c r="B546">
        <v>69.629997253417969</v>
      </c>
      <c r="C546">
        <v>69.629997253417969</v>
      </c>
      <c r="D546">
        <v>69.629997253417969</v>
      </c>
      <c r="E546">
        <v>69.629997253417969</v>
      </c>
      <c r="F546">
        <v>10000</v>
      </c>
      <c r="G546">
        <v>0</v>
      </c>
      <c r="H546">
        <v>0</v>
      </c>
      <c r="L546">
        <f t="shared" si="17"/>
        <v>0</v>
      </c>
      <c r="M546">
        <f t="shared" si="18"/>
        <v>0</v>
      </c>
    </row>
    <row r="547" spans="1:13" x14ac:dyDescent="0.25">
      <c r="A547" s="1">
        <v>44349</v>
      </c>
      <c r="B547">
        <v>71.489997863769531</v>
      </c>
      <c r="C547">
        <v>70.370002746582031</v>
      </c>
      <c r="D547">
        <v>70.55999755859375</v>
      </c>
      <c r="E547">
        <v>71.349998474121094</v>
      </c>
      <c r="F547">
        <v>10000</v>
      </c>
      <c r="G547">
        <v>0</v>
      </c>
      <c r="H547">
        <v>2.4702014771639247</v>
      </c>
      <c r="L547">
        <f t="shared" si="17"/>
        <v>2.4702014771639247</v>
      </c>
      <c r="M547">
        <f t="shared" si="18"/>
        <v>6.0411382587625049</v>
      </c>
    </row>
    <row r="548" spans="1:13" x14ac:dyDescent="0.25">
      <c r="A548" s="1">
        <v>44350</v>
      </c>
      <c r="B548">
        <v>71.980003356933594</v>
      </c>
      <c r="C548">
        <v>70.660003662109375</v>
      </c>
      <c r="D548">
        <v>71.269996643066406</v>
      </c>
      <c r="E548">
        <v>71.30999755859375</v>
      </c>
      <c r="F548">
        <v>10000</v>
      </c>
      <c r="G548">
        <v>0</v>
      </c>
      <c r="H548">
        <v>-5.6062952183322246E-2</v>
      </c>
      <c r="L548">
        <f t="shared" si="17"/>
        <v>0</v>
      </c>
      <c r="M548">
        <f t="shared" si="18"/>
        <v>0</v>
      </c>
    </row>
    <row r="549" spans="1:13" x14ac:dyDescent="0.25">
      <c r="A549" s="1">
        <v>44351</v>
      </c>
      <c r="B549">
        <v>72.169998168945313</v>
      </c>
      <c r="C549">
        <v>70.760002136230469</v>
      </c>
      <c r="D549">
        <v>71.349998474121094</v>
      </c>
      <c r="E549">
        <v>71.889999389648438</v>
      </c>
      <c r="F549">
        <v>10000</v>
      </c>
      <c r="G549">
        <v>0</v>
      </c>
      <c r="H549">
        <v>0.81335275685308073</v>
      </c>
      <c r="L549">
        <f t="shared" si="17"/>
        <v>0.81335275685308073</v>
      </c>
      <c r="M549">
        <f t="shared" si="18"/>
        <v>0.64163943212263563</v>
      </c>
    </row>
    <row r="550" spans="1:13" x14ac:dyDescent="0.25">
      <c r="A550" s="1">
        <v>44354</v>
      </c>
      <c r="B550">
        <v>72.260002136230469</v>
      </c>
      <c r="C550">
        <v>71.099998474121094</v>
      </c>
      <c r="D550">
        <v>71.699996948242188</v>
      </c>
      <c r="E550">
        <v>71.489997863769531</v>
      </c>
      <c r="F550">
        <v>10000</v>
      </c>
      <c r="G550">
        <v>0</v>
      </c>
      <c r="H550">
        <v>-0.55640774693970219</v>
      </c>
      <c r="L550">
        <f t="shared" si="17"/>
        <v>0</v>
      </c>
      <c r="M550">
        <f t="shared" si="18"/>
        <v>0</v>
      </c>
    </row>
    <row r="551" spans="1:13" x14ac:dyDescent="0.25">
      <c r="A551" s="1">
        <v>44355</v>
      </c>
      <c r="B551">
        <v>72.410003662109375</v>
      </c>
      <c r="C551">
        <v>70.720001220703125</v>
      </c>
      <c r="D551">
        <v>71.389999389648438</v>
      </c>
      <c r="E551">
        <v>72.220001220703125</v>
      </c>
      <c r="F551">
        <v>10000</v>
      </c>
      <c r="G551">
        <v>0</v>
      </c>
      <c r="H551">
        <v>1.0211265614032961</v>
      </c>
      <c r="L551">
        <f t="shared" si="17"/>
        <v>1.0211265614032961</v>
      </c>
      <c r="M551">
        <f t="shared" si="18"/>
        <v>1.0176729897442101</v>
      </c>
    </row>
    <row r="552" spans="1:13" x14ac:dyDescent="0.25">
      <c r="A552" s="1">
        <v>44356</v>
      </c>
      <c r="B552">
        <v>72.879997253417969</v>
      </c>
      <c r="C552">
        <v>71.819999694824219</v>
      </c>
      <c r="D552">
        <v>72.139999389648438</v>
      </c>
      <c r="E552">
        <v>72.220001220703125</v>
      </c>
      <c r="F552">
        <v>10000</v>
      </c>
      <c r="G552">
        <v>0</v>
      </c>
      <c r="H552">
        <v>0</v>
      </c>
      <c r="L552">
        <f t="shared" si="17"/>
        <v>0</v>
      </c>
      <c r="M552">
        <f t="shared" si="18"/>
        <v>0</v>
      </c>
    </row>
    <row r="553" spans="1:13" x14ac:dyDescent="0.25">
      <c r="A553" s="1">
        <v>44357</v>
      </c>
      <c r="B553">
        <v>72.919998168945313</v>
      </c>
      <c r="C553">
        <v>70.949996948242188</v>
      </c>
      <c r="D553">
        <v>72.089996337890625</v>
      </c>
      <c r="E553">
        <v>72.519996643066406</v>
      </c>
      <c r="F553">
        <v>10000</v>
      </c>
      <c r="G553">
        <v>0</v>
      </c>
      <c r="H553">
        <v>0.41539105136054744</v>
      </c>
      <c r="L553">
        <f t="shared" si="17"/>
        <v>0.41539105136054744</v>
      </c>
      <c r="M553">
        <f t="shared" si="18"/>
        <v>0.16245920497455757</v>
      </c>
    </row>
    <row r="554" spans="1:13" x14ac:dyDescent="0.25">
      <c r="A554" s="1">
        <v>44358</v>
      </c>
      <c r="B554">
        <v>73.080001831054688</v>
      </c>
      <c r="C554">
        <v>71.879997253417969</v>
      </c>
      <c r="D554">
        <v>72.389999389648438</v>
      </c>
      <c r="E554">
        <v>72.69000244140625</v>
      </c>
      <c r="F554">
        <v>10000</v>
      </c>
      <c r="G554">
        <v>0</v>
      </c>
      <c r="H554">
        <v>0.23442609791695102</v>
      </c>
      <c r="L554">
        <f t="shared" si="17"/>
        <v>0.23442609791695102</v>
      </c>
      <c r="M554">
        <f t="shared" si="18"/>
        <v>4.9327224345669919E-2</v>
      </c>
    </row>
    <row r="555" spans="1:13" x14ac:dyDescent="0.25">
      <c r="A555" s="1">
        <v>44361</v>
      </c>
      <c r="B555">
        <v>73.639999389648438</v>
      </c>
      <c r="C555">
        <v>72.489997863769531</v>
      </c>
      <c r="D555">
        <v>72.489997863769531</v>
      </c>
      <c r="E555">
        <v>72.860000610351563</v>
      </c>
      <c r="F555">
        <v>10000</v>
      </c>
      <c r="G555">
        <v>0</v>
      </c>
      <c r="H555">
        <v>0.23386733145640548</v>
      </c>
      <c r="L555">
        <f t="shared" si="17"/>
        <v>0.23386733145640548</v>
      </c>
      <c r="M555">
        <f t="shared" si="18"/>
        <v>4.9079335486778973E-2</v>
      </c>
    </row>
    <row r="556" spans="1:13" x14ac:dyDescent="0.25">
      <c r="A556" s="1">
        <v>44362</v>
      </c>
      <c r="B556">
        <v>74.330001831054688</v>
      </c>
      <c r="C556">
        <v>72.779998779296875</v>
      </c>
      <c r="D556">
        <v>73.099998474121094</v>
      </c>
      <c r="E556">
        <v>73.989997863769531</v>
      </c>
      <c r="F556">
        <v>10000</v>
      </c>
      <c r="G556">
        <v>0</v>
      </c>
      <c r="H556">
        <v>1.5509157891187675</v>
      </c>
      <c r="L556">
        <f t="shared" si="17"/>
        <v>1.5509157891187675</v>
      </c>
      <c r="M556">
        <f t="shared" si="18"/>
        <v>2.3672500242529191</v>
      </c>
    </row>
    <row r="557" spans="1:13" x14ac:dyDescent="0.25">
      <c r="A557" s="1">
        <v>44363</v>
      </c>
      <c r="B557">
        <v>74.959999084472656</v>
      </c>
      <c r="C557">
        <v>73.889999389648438</v>
      </c>
      <c r="D557">
        <v>74.300003051757813</v>
      </c>
      <c r="E557">
        <v>74.389999389648438</v>
      </c>
      <c r="F557">
        <v>10000</v>
      </c>
      <c r="G557">
        <v>0</v>
      </c>
      <c r="H557">
        <v>0.54061567431775703</v>
      </c>
      <c r="L557">
        <f t="shared" si="17"/>
        <v>0.54061567431775703</v>
      </c>
      <c r="M557">
        <f t="shared" si="18"/>
        <v>0.27908705631309788</v>
      </c>
    </row>
    <row r="558" spans="1:13" x14ac:dyDescent="0.25">
      <c r="A558" s="1">
        <v>44364</v>
      </c>
      <c r="B558">
        <v>74.489997863769531</v>
      </c>
      <c r="C558">
        <v>72</v>
      </c>
      <c r="D558">
        <v>73.980003356933594</v>
      </c>
      <c r="E558">
        <v>73.080001831054688</v>
      </c>
      <c r="F558">
        <v>10000</v>
      </c>
      <c r="G558">
        <v>0</v>
      </c>
      <c r="H558">
        <v>-1.7609861128403792</v>
      </c>
      <c r="L558">
        <f t="shared" si="17"/>
        <v>0</v>
      </c>
      <c r="M558">
        <f t="shared" si="18"/>
        <v>0</v>
      </c>
    </row>
    <row r="559" spans="1:13" x14ac:dyDescent="0.25">
      <c r="A559" s="1">
        <v>44365</v>
      </c>
      <c r="B559">
        <v>73.75</v>
      </c>
      <c r="C559">
        <v>72.180000305175781</v>
      </c>
      <c r="D559">
        <v>73.069999694824219</v>
      </c>
      <c r="E559">
        <v>73.510002136230469</v>
      </c>
      <c r="F559">
        <v>10000</v>
      </c>
      <c r="G559">
        <v>0</v>
      </c>
      <c r="H559">
        <v>0.58839668090027164</v>
      </c>
      <c r="L559">
        <f t="shared" si="17"/>
        <v>0.58839668090027164</v>
      </c>
      <c r="M559">
        <f t="shared" si="18"/>
        <v>0.33185424128336666</v>
      </c>
    </row>
    <row r="560" spans="1:13" x14ac:dyDescent="0.25">
      <c r="A560" s="1">
        <v>44368</v>
      </c>
      <c r="B560">
        <v>74.949996948242188</v>
      </c>
      <c r="C560">
        <v>72.980003356933594</v>
      </c>
      <c r="D560">
        <v>73.330001831054688</v>
      </c>
      <c r="E560">
        <v>74.900001525878906</v>
      </c>
      <c r="F560">
        <v>10000</v>
      </c>
      <c r="G560">
        <v>0</v>
      </c>
      <c r="H560">
        <v>1.8908983121405099</v>
      </c>
      <c r="L560">
        <f t="shared" si="17"/>
        <v>1.8908983121405099</v>
      </c>
      <c r="M560">
        <f t="shared" si="18"/>
        <v>3.5290235354662132</v>
      </c>
    </row>
    <row r="561" spans="1:13" x14ac:dyDescent="0.25">
      <c r="A561" s="1">
        <v>44369</v>
      </c>
      <c r="B561">
        <v>75.290000915527344</v>
      </c>
      <c r="C561">
        <v>74.339996337890625</v>
      </c>
      <c r="D561">
        <v>74.80999755859375</v>
      </c>
      <c r="E561">
        <v>74.80999755859375</v>
      </c>
      <c r="F561">
        <v>10000</v>
      </c>
      <c r="G561">
        <v>0</v>
      </c>
      <c r="H561">
        <v>-0.12016550794602399</v>
      </c>
      <c r="L561">
        <f t="shared" si="17"/>
        <v>0</v>
      </c>
      <c r="M561">
        <f t="shared" si="18"/>
        <v>0</v>
      </c>
    </row>
    <row r="562" spans="1:13" x14ac:dyDescent="0.25">
      <c r="A562" s="1">
        <v>44370</v>
      </c>
      <c r="B562">
        <v>76</v>
      </c>
      <c r="C562">
        <v>74.730003356933594</v>
      </c>
      <c r="D562">
        <v>74.760002136230469</v>
      </c>
      <c r="E562">
        <v>75.19000244140625</v>
      </c>
      <c r="F562">
        <v>10000</v>
      </c>
      <c r="G562">
        <v>0</v>
      </c>
      <c r="H562">
        <v>0.50796002568356258</v>
      </c>
      <c r="L562">
        <f t="shared" si="17"/>
        <v>0.50796002568356258</v>
      </c>
      <c r="M562">
        <f t="shared" si="18"/>
        <v>0.24565034446204206</v>
      </c>
    </row>
    <row r="563" spans="1:13" x14ac:dyDescent="0.25">
      <c r="A563" s="1">
        <v>44371</v>
      </c>
      <c r="B563">
        <v>75.769996643066406</v>
      </c>
      <c r="C563">
        <v>74.519996643066406</v>
      </c>
      <c r="D563">
        <v>75.370002746582031</v>
      </c>
      <c r="E563">
        <v>75.55999755859375</v>
      </c>
      <c r="F563">
        <v>10000</v>
      </c>
      <c r="G563">
        <v>0</v>
      </c>
      <c r="H563">
        <v>0.49208020371569461</v>
      </c>
      <c r="L563">
        <f t="shared" si="17"/>
        <v>0.49208020371569461</v>
      </c>
      <c r="M563">
        <f t="shared" si="18"/>
        <v>0.23016144091247825</v>
      </c>
    </row>
    <row r="564" spans="1:13" x14ac:dyDescent="0.25">
      <c r="A564" s="1">
        <v>44372</v>
      </c>
      <c r="B564">
        <v>76.209999084472656</v>
      </c>
      <c r="C564">
        <v>74.949996948242188</v>
      </c>
      <c r="D564">
        <v>75.610000610351563</v>
      </c>
      <c r="E564">
        <v>76.180000305175781</v>
      </c>
      <c r="F564">
        <v>10000</v>
      </c>
      <c r="G564">
        <v>0</v>
      </c>
      <c r="H564">
        <v>0.82054362971788475</v>
      </c>
      <c r="L564">
        <f t="shared" si="17"/>
        <v>0.82054362971788475</v>
      </c>
      <c r="M564">
        <f t="shared" si="18"/>
        <v>0.65321126411880348</v>
      </c>
    </row>
    <row r="565" spans="1:13" x14ac:dyDescent="0.25">
      <c r="A565" s="1">
        <v>44375</v>
      </c>
      <c r="B565">
        <v>76.589996337890625</v>
      </c>
      <c r="C565">
        <v>74.519996643066406</v>
      </c>
      <c r="D565">
        <v>76.160003662109375</v>
      </c>
      <c r="E565">
        <v>74.680000305175781</v>
      </c>
      <c r="F565">
        <v>10000</v>
      </c>
      <c r="G565">
        <v>0</v>
      </c>
      <c r="H565">
        <v>-1.9690207324639331</v>
      </c>
      <c r="L565">
        <f t="shared" si="17"/>
        <v>0</v>
      </c>
      <c r="M565">
        <f t="shared" si="18"/>
        <v>0</v>
      </c>
    </row>
    <row r="566" spans="1:13" x14ac:dyDescent="0.25">
      <c r="A566" s="1">
        <v>44376</v>
      </c>
      <c r="B566">
        <v>75.510002136230469</v>
      </c>
      <c r="C566">
        <v>73.910003662109375</v>
      </c>
      <c r="D566">
        <v>74.599998474121094</v>
      </c>
      <c r="E566">
        <v>74.760002136230469</v>
      </c>
      <c r="F566">
        <v>10000</v>
      </c>
      <c r="G566">
        <v>0</v>
      </c>
      <c r="H566">
        <v>0.10712617933552604</v>
      </c>
      <c r="L566">
        <f t="shared" si="17"/>
        <v>0.10712617933552604</v>
      </c>
      <c r="M566">
        <f t="shared" si="18"/>
        <v>8.986549362137039E-3</v>
      </c>
    </row>
    <row r="567" spans="1:13" x14ac:dyDescent="0.25">
      <c r="A567" s="1">
        <v>44377</v>
      </c>
      <c r="B567">
        <v>75.599998474121094</v>
      </c>
      <c r="C567">
        <v>74.540000915527344</v>
      </c>
      <c r="D567">
        <v>75.139999389648438</v>
      </c>
      <c r="E567">
        <v>75.129997253417969</v>
      </c>
      <c r="F567">
        <v>10000</v>
      </c>
      <c r="G567">
        <v>0</v>
      </c>
      <c r="H567">
        <v>0.49491052249206469</v>
      </c>
      <c r="L567">
        <f t="shared" si="17"/>
        <v>0.49491052249206469</v>
      </c>
      <c r="M567">
        <f t="shared" si="18"/>
        <v>0.23288515061481013</v>
      </c>
    </row>
    <row r="568" spans="1:13" x14ac:dyDescent="0.25">
      <c r="A568" s="1">
        <v>44378</v>
      </c>
      <c r="B568">
        <v>76.75</v>
      </c>
      <c r="C568">
        <v>74.550003051757813</v>
      </c>
      <c r="D568">
        <v>74.699996948242188</v>
      </c>
      <c r="E568">
        <v>75.839996337890625</v>
      </c>
      <c r="F568">
        <v>10000</v>
      </c>
      <c r="G568">
        <v>0</v>
      </c>
      <c r="H568">
        <v>0.94502743302091741</v>
      </c>
      <c r="L568">
        <f t="shared" si="17"/>
        <v>0.94502743302091741</v>
      </c>
      <c r="M568">
        <f t="shared" si="18"/>
        <v>0.86992680136721834</v>
      </c>
    </row>
    <row r="569" spans="1:13" x14ac:dyDescent="0.25">
      <c r="A569" s="1">
        <v>44379</v>
      </c>
      <c r="B569">
        <v>76.430000305175781</v>
      </c>
      <c r="C569">
        <v>75.230003356933594</v>
      </c>
      <c r="D569">
        <v>75.589996337890625</v>
      </c>
      <c r="E569">
        <v>76.169998168945313</v>
      </c>
      <c r="F569">
        <v>10000</v>
      </c>
      <c r="G569">
        <v>0</v>
      </c>
      <c r="H569">
        <v>0.43512901765505596</v>
      </c>
      <c r="L569">
        <f t="shared" si="17"/>
        <v>0.43512901765505596</v>
      </c>
      <c r="M569">
        <f t="shared" si="18"/>
        <v>0.17876005184972601</v>
      </c>
    </row>
    <row r="570" spans="1:13" x14ac:dyDescent="0.25">
      <c r="A570" s="1">
        <v>44383</v>
      </c>
      <c r="B570">
        <v>77.830001831054688</v>
      </c>
      <c r="C570">
        <v>74.120002746582031</v>
      </c>
      <c r="D570">
        <v>76.089996337890625</v>
      </c>
      <c r="E570">
        <v>74.529998779296875</v>
      </c>
      <c r="F570">
        <v>10000</v>
      </c>
      <c r="G570">
        <v>0</v>
      </c>
      <c r="H570">
        <v>-2.1530778903406489</v>
      </c>
      <c r="L570">
        <f t="shared" si="17"/>
        <v>0</v>
      </c>
      <c r="M570">
        <f t="shared" si="18"/>
        <v>0</v>
      </c>
    </row>
    <row r="571" spans="1:13" x14ac:dyDescent="0.25">
      <c r="A571" s="1">
        <v>44384</v>
      </c>
      <c r="B571">
        <v>75.989997863769531</v>
      </c>
      <c r="C571">
        <v>72.589996337890625</v>
      </c>
      <c r="D571">
        <v>74.959999084472656</v>
      </c>
      <c r="E571">
        <v>73.430000305175781</v>
      </c>
      <c r="F571">
        <v>10000</v>
      </c>
      <c r="G571">
        <v>0</v>
      </c>
      <c r="H571">
        <v>-1.4759137154670809</v>
      </c>
      <c r="L571">
        <f t="shared" si="17"/>
        <v>0</v>
      </c>
      <c r="M571">
        <f t="shared" si="18"/>
        <v>0</v>
      </c>
    </row>
    <row r="572" spans="1:13" x14ac:dyDescent="0.25">
      <c r="A572" s="1">
        <v>44385</v>
      </c>
      <c r="B572">
        <v>74.389999389648438</v>
      </c>
      <c r="C572">
        <v>72.099998474121094</v>
      </c>
      <c r="D572">
        <v>73.470001220703125</v>
      </c>
      <c r="E572">
        <v>74.120002746582031</v>
      </c>
      <c r="F572">
        <v>10000</v>
      </c>
      <c r="G572">
        <v>0</v>
      </c>
      <c r="H572">
        <v>0.93967375532968411</v>
      </c>
      <c r="L572">
        <f t="shared" si="17"/>
        <v>0.93967375532968411</v>
      </c>
      <c r="M572">
        <f t="shared" si="18"/>
        <v>0.85996872715152151</v>
      </c>
    </row>
    <row r="573" spans="1:13" x14ac:dyDescent="0.25">
      <c r="A573" s="1">
        <v>44386</v>
      </c>
      <c r="B573">
        <v>75.790000915527344</v>
      </c>
      <c r="C573">
        <v>73.819999694824219</v>
      </c>
      <c r="D573">
        <v>74.360000610351563</v>
      </c>
      <c r="E573">
        <v>75.550003051757813</v>
      </c>
      <c r="F573">
        <v>10000</v>
      </c>
      <c r="G573">
        <v>0</v>
      </c>
      <c r="H573">
        <v>1.9293041718643655</v>
      </c>
      <c r="L573">
        <f t="shared" si="17"/>
        <v>1.9293041718643655</v>
      </c>
      <c r="M573">
        <f t="shared" si="18"/>
        <v>3.6747947023822194</v>
      </c>
    </row>
    <row r="574" spans="1:13" x14ac:dyDescent="0.25">
      <c r="A574" s="1">
        <v>44389</v>
      </c>
      <c r="B574">
        <v>75.839996337890625</v>
      </c>
      <c r="C574">
        <v>74.239997863769531</v>
      </c>
      <c r="D574">
        <v>75.639999389648438</v>
      </c>
      <c r="E574">
        <v>75.160003662109375</v>
      </c>
      <c r="F574">
        <v>10000</v>
      </c>
      <c r="G574">
        <v>0</v>
      </c>
      <c r="H574">
        <v>-0.51621359880191786</v>
      </c>
      <c r="L574">
        <f t="shared" si="17"/>
        <v>0</v>
      </c>
      <c r="M574">
        <f t="shared" si="18"/>
        <v>0</v>
      </c>
    </row>
    <row r="575" spans="1:13" x14ac:dyDescent="0.25">
      <c r="A575" s="1">
        <v>44390</v>
      </c>
      <c r="B575">
        <v>76.610000610351563</v>
      </c>
      <c r="C575">
        <v>74.959999084472656</v>
      </c>
      <c r="D575">
        <v>75.230003356933594</v>
      </c>
      <c r="E575">
        <v>76.489997863769531</v>
      </c>
      <c r="F575">
        <v>10000</v>
      </c>
      <c r="G575">
        <v>0</v>
      </c>
      <c r="H575">
        <v>1.7695504747968105</v>
      </c>
      <c r="L575">
        <f t="shared" si="17"/>
        <v>1.7695504747968105</v>
      </c>
      <c r="M575">
        <f t="shared" si="18"/>
        <v>3.0878281299190515</v>
      </c>
    </row>
    <row r="576" spans="1:13" x14ac:dyDescent="0.25">
      <c r="A576" s="1">
        <v>44391</v>
      </c>
      <c r="B576">
        <v>76.709999084472656</v>
      </c>
      <c r="C576">
        <v>73.760002136230469</v>
      </c>
      <c r="D576">
        <v>76.400001525878906</v>
      </c>
      <c r="E576">
        <v>74.760002136230469</v>
      </c>
      <c r="F576">
        <v>10000</v>
      </c>
      <c r="G576">
        <v>0</v>
      </c>
      <c r="H576">
        <v>-2.2617280374621296</v>
      </c>
      <c r="L576">
        <f t="shared" si="17"/>
        <v>0</v>
      </c>
      <c r="M576">
        <f t="shared" si="18"/>
        <v>0</v>
      </c>
    </row>
    <row r="577" spans="1:13" x14ac:dyDescent="0.25">
      <c r="A577" s="1">
        <v>44392</v>
      </c>
      <c r="B577">
        <v>74.639999389648438</v>
      </c>
      <c r="C577">
        <v>73.160003662109375</v>
      </c>
      <c r="D577">
        <v>74.550003051757813</v>
      </c>
      <c r="E577">
        <v>73.470001220703125</v>
      </c>
      <c r="F577">
        <v>10000</v>
      </c>
      <c r="G577">
        <v>0</v>
      </c>
      <c r="H577">
        <v>-1.7255228446578341</v>
      </c>
      <c r="L577">
        <f t="shared" si="17"/>
        <v>0</v>
      </c>
      <c r="M577">
        <f t="shared" si="18"/>
        <v>0</v>
      </c>
    </row>
    <row r="578" spans="1:13" x14ac:dyDescent="0.25">
      <c r="A578" s="1">
        <v>44393</v>
      </c>
      <c r="B578">
        <v>74.069999694824219</v>
      </c>
      <c r="C578">
        <v>72.339996337890625</v>
      </c>
      <c r="D578">
        <v>73.260002136230469</v>
      </c>
      <c r="E578">
        <v>73.589996337890625</v>
      </c>
      <c r="F578">
        <v>10000</v>
      </c>
      <c r="G578">
        <v>0</v>
      </c>
      <c r="H578">
        <v>0.16332532352494322</v>
      </c>
      <c r="L578">
        <f t="shared" si="17"/>
        <v>0.16332532352494322</v>
      </c>
      <c r="M578">
        <f t="shared" si="18"/>
        <v>2.2799960045158343E-2</v>
      </c>
    </row>
    <row r="579" spans="1:13" x14ac:dyDescent="0.25">
      <c r="A579" s="1">
        <v>44396</v>
      </c>
      <c r="B579">
        <v>73.290000915527344</v>
      </c>
      <c r="C579">
        <v>67.849998474121094</v>
      </c>
      <c r="D579">
        <v>73</v>
      </c>
      <c r="E579">
        <v>68.620002746582031</v>
      </c>
      <c r="F579">
        <v>10000</v>
      </c>
      <c r="G579">
        <v>0</v>
      </c>
      <c r="H579">
        <v>-6.7536266321970189</v>
      </c>
      <c r="L579">
        <f t="shared" ref="L579:L642" si="19">IF(H579&gt;R578/365,H579,0)</f>
        <v>0</v>
      </c>
      <c r="M579">
        <f t="shared" si="18"/>
        <v>0</v>
      </c>
    </row>
    <row r="580" spans="1:13" x14ac:dyDescent="0.25">
      <c r="A580" s="1">
        <v>44397</v>
      </c>
      <c r="B580">
        <v>69.730003356933594</v>
      </c>
      <c r="C580">
        <v>67.419998168945313</v>
      </c>
      <c r="D580">
        <v>68.760002136230469</v>
      </c>
      <c r="E580">
        <v>69.349998474121094</v>
      </c>
      <c r="F580">
        <v>10000</v>
      </c>
      <c r="G580">
        <v>0</v>
      </c>
      <c r="H580">
        <v>1.0638235183915379</v>
      </c>
      <c r="L580">
        <f t="shared" si="19"/>
        <v>1.0638235183915379</v>
      </c>
      <c r="M580">
        <f t="shared" si="18"/>
        <v>1.1056412119446795</v>
      </c>
    </row>
    <row r="581" spans="1:13" x14ac:dyDescent="0.25">
      <c r="A581" s="1">
        <v>44398</v>
      </c>
      <c r="B581">
        <v>72.360000610351563</v>
      </c>
      <c r="C581">
        <v>68.639999389648438</v>
      </c>
      <c r="D581">
        <v>68.739997863769531</v>
      </c>
      <c r="E581">
        <v>72.230003356933594</v>
      </c>
      <c r="F581">
        <v>10000</v>
      </c>
      <c r="G581">
        <v>0</v>
      </c>
      <c r="H581">
        <v>4.1528550053064661</v>
      </c>
      <c r="L581">
        <f t="shared" si="19"/>
        <v>4.1528550053064661</v>
      </c>
      <c r="M581">
        <f t="shared" ref="M581:M644" si="20">IF(H581&gt;$R$1/365,(H581-$R$1/365)^2,0)</f>
        <v>17.143957529083345</v>
      </c>
    </row>
    <row r="582" spans="1:13" x14ac:dyDescent="0.25">
      <c r="A582" s="1">
        <v>44399</v>
      </c>
      <c r="B582">
        <v>73.900001525878906</v>
      </c>
      <c r="C582">
        <v>71.75</v>
      </c>
      <c r="D582">
        <v>72.099998474121094</v>
      </c>
      <c r="E582">
        <v>73.790000915527344</v>
      </c>
      <c r="F582">
        <v>10000</v>
      </c>
      <c r="G582">
        <v>0</v>
      </c>
      <c r="H582">
        <v>2.1597639292425752</v>
      </c>
      <c r="L582">
        <f t="shared" si="19"/>
        <v>2.1597639292425752</v>
      </c>
      <c r="M582">
        <f t="shared" si="20"/>
        <v>4.611477775506291</v>
      </c>
    </row>
    <row r="583" spans="1:13" x14ac:dyDescent="0.25">
      <c r="A583" s="1">
        <v>44400</v>
      </c>
      <c r="B583">
        <v>74.209999084472656</v>
      </c>
      <c r="C583">
        <v>73.330001831054688</v>
      </c>
      <c r="D583">
        <v>73.709999084472656</v>
      </c>
      <c r="E583">
        <v>74.099998474121094</v>
      </c>
      <c r="F583">
        <v>10000</v>
      </c>
      <c r="G583">
        <v>0</v>
      </c>
      <c r="H583">
        <v>0.42010781236963002</v>
      </c>
      <c r="L583">
        <f t="shared" si="19"/>
        <v>0.42010781236963002</v>
      </c>
      <c r="M583">
        <f t="shared" si="20"/>
        <v>0.16628374974201851</v>
      </c>
    </row>
    <row r="584" spans="1:13" x14ac:dyDescent="0.25">
      <c r="A584" s="1">
        <v>44403</v>
      </c>
      <c r="B584">
        <v>74.830001831054688</v>
      </c>
      <c r="C584">
        <v>72.75</v>
      </c>
      <c r="D584">
        <v>74.169998168945313</v>
      </c>
      <c r="E584">
        <v>74.5</v>
      </c>
      <c r="F584">
        <v>10000</v>
      </c>
      <c r="G584">
        <v>0</v>
      </c>
      <c r="H584">
        <v>0.53981313645856677</v>
      </c>
      <c r="L584">
        <f t="shared" si="19"/>
        <v>0.53981313645856677</v>
      </c>
      <c r="M584">
        <f t="shared" si="20"/>
        <v>0.27823975989303712</v>
      </c>
    </row>
    <row r="585" spans="1:13" x14ac:dyDescent="0.25">
      <c r="A585" s="1">
        <v>44404</v>
      </c>
      <c r="B585">
        <v>75.050003051757813</v>
      </c>
      <c r="C585">
        <v>74.019996643066406</v>
      </c>
      <c r="D585">
        <v>74.790000915527344</v>
      </c>
      <c r="E585">
        <v>74.480003356933594</v>
      </c>
      <c r="F585">
        <v>10000</v>
      </c>
      <c r="G585">
        <v>0</v>
      </c>
      <c r="H585">
        <v>-2.6841131632759918E-2</v>
      </c>
      <c r="L585">
        <f t="shared" si="19"/>
        <v>0</v>
      </c>
      <c r="M585">
        <f t="shared" si="20"/>
        <v>0</v>
      </c>
    </row>
    <row r="586" spans="1:13" x14ac:dyDescent="0.25">
      <c r="A586" s="1">
        <v>44405</v>
      </c>
      <c r="B586">
        <v>75.30999755859375</v>
      </c>
      <c r="C586">
        <v>74.44000244140625</v>
      </c>
      <c r="D586">
        <v>74.660003662109375</v>
      </c>
      <c r="E586">
        <v>74.739997863769531</v>
      </c>
      <c r="F586">
        <v>10000</v>
      </c>
      <c r="G586">
        <v>0</v>
      </c>
      <c r="H586">
        <v>0.34907961213421768</v>
      </c>
      <c r="L586">
        <f t="shared" si="19"/>
        <v>0.34907961213421768</v>
      </c>
      <c r="M586">
        <f t="shared" si="20"/>
        <v>0.1134011316155754</v>
      </c>
    </row>
    <row r="587" spans="1:13" x14ac:dyDescent="0.25">
      <c r="A587" s="1">
        <v>44406</v>
      </c>
      <c r="B587">
        <v>76.139999389648438</v>
      </c>
      <c r="C587">
        <v>74.629997253417969</v>
      </c>
      <c r="D587">
        <v>74.80999755859375</v>
      </c>
      <c r="E587">
        <v>76.050003051757813</v>
      </c>
      <c r="F587">
        <v>10000</v>
      </c>
      <c r="G587">
        <v>0</v>
      </c>
      <c r="H587">
        <v>1.7527498333302916</v>
      </c>
      <c r="L587">
        <f t="shared" si="19"/>
        <v>1.7527498333302916</v>
      </c>
      <c r="M587">
        <f t="shared" si="20"/>
        <v>3.0290654876971241</v>
      </c>
    </row>
    <row r="588" spans="1:13" x14ac:dyDescent="0.25">
      <c r="A588" s="1">
        <v>44407</v>
      </c>
      <c r="B588">
        <v>76.389999389648438</v>
      </c>
      <c r="C588">
        <v>75.510002136230469</v>
      </c>
      <c r="D588">
        <v>75.800003051757813</v>
      </c>
      <c r="E588">
        <v>76.330001831054688</v>
      </c>
      <c r="F588">
        <v>10000</v>
      </c>
      <c r="G588">
        <v>0</v>
      </c>
      <c r="H588">
        <v>0.3681772098106384</v>
      </c>
      <c r="L588">
        <f t="shared" si="19"/>
        <v>0.3681772098106384</v>
      </c>
      <c r="M588">
        <f t="shared" si="20"/>
        <v>0.12662811416301273</v>
      </c>
    </row>
    <row r="589" spans="1:13" x14ac:dyDescent="0.25">
      <c r="A589" s="1">
        <v>44410</v>
      </c>
      <c r="B589">
        <v>75.330001831054688</v>
      </c>
      <c r="C589">
        <v>72.30999755859375</v>
      </c>
      <c r="D589">
        <v>75.180000305175781</v>
      </c>
      <c r="E589">
        <v>72.889999389648438</v>
      </c>
      <c r="F589">
        <v>10000</v>
      </c>
      <c r="G589">
        <v>0</v>
      </c>
      <c r="H589">
        <v>-4.5067501098980607</v>
      </c>
      <c r="L589">
        <f t="shared" si="19"/>
        <v>0</v>
      </c>
      <c r="M589">
        <f t="shared" si="20"/>
        <v>0</v>
      </c>
    </row>
    <row r="590" spans="1:13" x14ac:dyDescent="0.25">
      <c r="A590" s="1">
        <v>44411</v>
      </c>
      <c r="B590">
        <v>73.529998779296875</v>
      </c>
      <c r="C590">
        <v>71.040000915527344</v>
      </c>
      <c r="D590">
        <v>73.230003356933594</v>
      </c>
      <c r="E590">
        <v>72.410003662109375</v>
      </c>
      <c r="F590">
        <v>10000</v>
      </c>
      <c r="G590">
        <v>0</v>
      </c>
      <c r="H590">
        <v>-0.6585206908469643</v>
      </c>
      <c r="L590">
        <f t="shared" si="19"/>
        <v>0</v>
      </c>
      <c r="M590">
        <f t="shared" si="20"/>
        <v>0</v>
      </c>
    </row>
    <row r="591" spans="1:13" x14ac:dyDescent="0.25">
      <c r="A591" s="1">
        <v>44412</v>
      </c>
      <c r="B591">
        <v>72.819999694824219</v>
      </c>
      <c r="C591">
        <v>70.120002746582031</v>
      </c>
      <c r="D591">
        <v>72.330001831054688</v>
      </c>
      <c r="E591">
        <v>70.379997253417969</v>
      </c>
      <c r="F591">
        <v>10000</v>
      </c>
      <c r="G591">
        <v>0</v>
      </c>
      <c r="H591">
        <v>-2.8034888910710931</v>
      </c>
      <c r="L591">
        <f t="shared" si="19"/>
        <v>0</v>
      </c>
      <c r="M591">
        <f t="shared" si="20"/>
        <v>0</v>
      </c>
    </row>
    <row r="592" spans="1:13" x14ac:dyDescent="0.25">
      <c r="A592" s="1">
        <v>44413</v>
      </c>
      <c r="B592">
        <v>71.5</v>
      </c>
      <c r="C592">
        <v>69.75</v>
      </c>
      <c r="D592">
        <v>70.25</v>
      </c>
      <c r="E592">
        <v>71.290000915527344</v>
      </c>
      <c r="F592">
        <v>10000</v>
      </c>
      <c r="G592">
        <v>0</v>
      </c>
      <c r="H592">
        <v>1.2929862142970983</v>
      </c>
      <c r="L592">
        <f t="shared" si="19"/>
        <v>1.2929862142970983</v>
      </c>
      <c r="M592">
        <f t="shared" si="20"/>
        <v>1.6400834970017415</v>
      </c>
    </row>
    <row r="593" spans="1:13" x14ac:dyDescent="0.25">
      <c r="A593" s="1">
        <v>44414</v>
      </c>
      <c r="B593">
        <v>72.430000305175781</v>
      </c>
      <c r="C593">
        <v>70.279998779296875</v>
      </c>
      <c r="D593">
        <v>71.260002136230469</v>
      </c>
      <c r="E593">
        <v>70.699996948242188</v>
      </c>
      <c r="F593">
        <v>10000</v>
      </c>
      <c r="G593">
        <v>0</v>
      </c>
      <c r="H593">
        <v>-0.82761110914314484</v>
      </c>
      <c r="L593">
        <f t="shared" si="19"/>
        <v>0</v>
      </c>
      <c r="M593">
        <f t="shared" si="20"/>
        <v>0</v>
      </c>
    </row>
    <row r="594" spans="1:13" x14ac:dyDescent="0.25">
      <c r="A594" s="1">
        <v>44417</v>
      </c>
      <c r="B594">
        <v>70.05999755859375</v>
      </c>
      <c r="C594">
        <v>67.610000610351563</v>
      </c>
      <c r="D594">
        <v>70.05999755859375</v>
      </c>
      <c r="E594">
        <v>69.040000915527344</v>
      </c>
      <c r="F594">
        <v>10000</v>
      </c>
      <c r="G594">
        <v>0</v>
      </c>
      <c r="H594">
        <v>-2.3479435705352159</v>
      </c>
      <c r="L594">
        <f t="shared" si="19"/>
        <v>0</v>
      </c>
      <c r="M594">
        <f t="shared" si="20"/>
        <v>0</v>
      </c>
    </row>
    <row r="595" spans="1:13" x14ac:dyDescent="0.25">
      <c r="A595" s="1">
        <v>44418</v>
      </c>
      <c r="B595">
        <v>71.230003356933594</v>
      </c>
      <c r="C595">
        <v>68.970001220703125</v>
      </c>
      <c r="D595">
        <v>69.290000915527344</v>
      </c>
      <c r="E595">
        <v>70.629997253417969</v>
      </c>
      <c r="F595">
        <v>10000</v>
      </c>
      <c r="G595">
        <v>0</v>
      </c>
      <c r="H595">
        <v>2.3030074113643773</v>
      </c>
      <c r="L595">
        <f t="shared" si="19"/>
        <v>2.3030074113643773</v>
      </c>
      <c r="M595">
        <f t="shared" si="20"/>
        <v>5.2472086511821958</v>
      </c>
    </row>
    <row r="596" spans="1:13" x14ac:dyDescent="0.25">
      <c r="A596" s="1">
        <v>44419</v>
      </c>
      <c r="B596">
        <v>71.629997253417969</v>
      </c>
      <c r="C596">
        <v>69.069999694824219</v>
      </c>
      <c r="D596">
        <v>70.910003662109375</v>
      </c>
      <c r="E596">
        <v>71.44000244140625</v>
      </c>
      <c r="F596">
        <v>10000</v>
      </c>
      <c r="G596">
        <v>0</v>
      </c>
      <c r="H596">
        <v>1.1468288538678761</v>
      </c>
      <c r="L596">
        <f t="shared" si="19"/>
        <v>1.1468288538678761</v>
      </c>
      <c r="M596">
        <f t="shared" si="20"/>
        <v>1.2870904468234787</v>
      </c>
    </row>
    <row r="597" spans="1:13" x14ac:dyDescent="0.25">
      <c r="A597" s="1">
        <v>44420</v>
      </c>
      <c r="B597">
        <v>71.889999389648438</v>
      </c>
      <c r="C597">
        <v>70.680000305175781</v>
      </c>
      <c r="D597">
        <v>71.580001831054688</v>
      </c>
      <c r="E597">
        <v>71.30999755859375</v>
      </c>
      <c r="F597">
        <v>10000</v>
      </c>
      <c r="G597">
        <v>0</v>
      </c>
      <c r="H597">
        <v>-0.18197771328343215</v>
      </c>
      <c r="L597">
        <f t="shared" si="19"/>
        <v>0</v>
      </c>
      <c r="M597">
        <f t="shared" si="20"/>
        <v>0</v>
      </c>
    </row>
    <row r="598" spans="1:13" x14ac:dyDescent="0.25">
      <c r="A598" s="1">
        <v>44421</v>
      </c>
      <c r="B598">
        <v>71.389999389648438</v>
      </c>
      <c r="C598">
        <v>70</v>
      </c>
      <c r="D598">
        <v>71.120002746582031</v>
      </c>
      <c r="E598">
        <v>70.589996337890625</v>
      </c>
      <c r="F598">
        <v>10000</v>
      </c>
      <c r="G598">
        <v>0</v>
      </c>
      <c r="H598">
        <v>-1.0096778086572167</v>
      </c>
      <c r="L598">
        <f t="shared" si="19"/>
        <v>0</v>
      </c>
      <c r="M598">
        <f t="shared" si="20"/>
        <v>0</v>
      </c>
    </row>
    <row r="599" spans="1:13" x14ac:dyDescent="0.25">
      <c r="A599" s="1">
        <v>44424</v>
      </c>
      <c r="B599">
        <v>70.400001525878906</v>
      </c>
      <c r="C599">
        <v>68.139999389648438</v>
      </c>
      <c r="D599">
        <v>70.220001220703125</v>
      </c>
      <c r="E599">
        <v>69.510002136230469</v>
      </c>
      <c r="F599">
        <v>10000</v>
      </c>
      <c r="G599">
        <v>0</v>
      </c>
      <c r="H599">
        <v>-1.5299536162186267</v>
      </c>
      <c r="L599">
        <f t="shared" si="19"/>
        <v>0</v>
      </c>
      <c r="M599">
        <f t="shared" si="20"/>
        <v>0</v>
      </c>
    </row>
    <row r="600" spans="1:13" x14ac:dyDescent="0.25">
      <c r="A600" s="1">
        <v>44425</v>
      </c>
      <c r="B600">
        <v>70.010002136230469</v>
      </c>
      <c r="C600">
        <v>68.819999694824219</v>
      </c>
      <c r="D600">
        <v>69.650001525878906</v>
      </c>
      <c r="E600">
        <v>69.029998779296875</v>
      </c>
      <c r="F600">
        <v>10000</v>
      </c>
      <c r="G600">
        <v>0</v>
      </c>
      <c r="H600">
        <v>-0.69055293077512347</v>
      </c>
      <c r="L600">
        <f t="shared" si="19"/>
        <v>0</v>
      </c>
      <c r="M600">
        <f t="shared" si="20"/>
        <v>0</v>
      </c>
    </row>
    <row r="601" spans="1:13" x14ac:dyDescent="0.25">
      <c r="A601" s="1">
        <v>44426</v>
      </c>
      <c r="B601">
        <v>70.040000915527344</v>
      </c>
      <c r="C601">
        <v>67.220001220703125</v>
      </c>
      <c r="D601">
        <v>69.010002136230469</v>
      </c>
      <c r="E601">
        <v>68.230003356933594</v>
      </c>
      <c r="F601">
        <v>10000</v>
      </c>
      <c r="G601">
        <v>0</v>
      </c>
      <c r="H601">
        <v>-1.1589098022745659</v>
      </c>
      <c r="L601">
        <f t="shared" si="19"/>
        <v>0</v>
      </c>
      <c r="M601">
        <f t="shared" si="20"/>
        <v>0</v>
      </c>
    </row>
    <row r="602" spans="1:13" x14ac:dyDescent="0.25">
      <c r="A602" s="1">
        <v>44427</v>
      </c>
      <c r="B602">
        <v>67.650001525878906</v>
      </c>
      <c r="C602">
        <v>65.55999755859375</v>
      </c>
      <c r="D602">
        <v>67.419998168945313</v>
      </c>
      <c r="E602">
        <v>66.449996948242188</v>
      </c>
      <c r="F602">
        <v>10000</v>
      </c>
      <c r="G602">
        <v>0</v>
      </c>
      <c r="H602">
        <v>-2.6088323627651122</v>
      </c>
      <c r="L602">
        <f t="shared" si="19"/>
        <v>0</v>
      </c>
      <c r="M602">
        <f t="shared" si="20"/>
        <v>0</v>
      </c>
    </row>
    <row r="603" spans="1:13" x14ac:dyDescent="0.25">
      <c r="A603" s="1">
        <v>44428</v>
      </c>
      <c r="B603">
        <v>66.919998168945313</v>
      </c>
      <c r="C603">
        <v>64.800003051757813</v>
      </c>
      <c r="D603">
        <v>66.599998474121094</v>
      </c>
      <c r="E603">
        <v>65.180000305175781</v>
      </c>
      <c r="F603">
        <v>10000</v>
      </c>
      <c r="G603">
        <v>0</v>
      </c>
      <c r="H603">
        <v>-1.9112064731253597</v>
      </c>
      <c r="L603">
        <f t="shared" si="19"/>
        <v>0</v>
      </c>
      <c r="M603">
        <f t="shared" si="20"/>
        <v>0</v>
      </c>
    </row>
    <row r="604" spans="1:13" x14ac:dyDescent="0.25">
      <c r="A604" s="1">
        <v>44431</v>
      </c>
      <c r="B604">
        <v>68.910003662109375</v>
      </c>
      <c r="C604">
        <v>64.830001831054688</v>
      </c>
      <c r="D604">
        <v>65.180000305175781</v>
      </c>
      <c r="E604">
        <v>68.75</v>
      </c>
      <c r="F604">
        <v>10000</v>
      </c>
      <c r="G604">
        <v>0</v>
      </c>
      <c r="H604">
        <v>5.4771397332146643</v>
      </c>
      <c r="L604">
        <f t="shared" si="19"/>
        <v>5.4771397332146643</v>
      </c>
      <c r="M604">
        <f t="shared" si="20"/>
        <v>29.864158895112563</v>
      </c>
    </row>
    <row r="605" spans="1:13" x14ac:dyDescent="0.25">
      <c r="A605" s="1">
        <v>44432</v>
      </c>
      <c r="B605">
        <v>71.300003051757813</v>
      </c>
      <c r="C605">
        <v>68.519996643066406</v>
      </c>
      <c r="D605">
        <v>68.680000305175781</v>
      </c>
      <c r="E605">
        <v>71.050003051757813</v>
      </c>
      <c r="F605">
        <v>10000</v>
      </c>
      <c r="G605">
        <v>0</v>
      </c>
      <c r="H605">
        <v>3.3454589843749938</v>
      </c>
      <c r="L605">
        <f t="shared" si="19"/>
        <v>3.3454589843749938</v>
      </c>
      <c r="M605">
        <f t="shared" si="20"/>
        <v>11.109757045156405</v>
      </c>
    </row>
    <row r="606" spans="1:13" x14ac:dyDescent="0.25">
      <c r="A606" s="1">
        <v>44433</v>
      </c>
      <c r="B606">
        <v>72.410003662109375</v>
      </c>
      <c r="C606">
        <v>70.510002136230469</v>
      </c>
      <c r="D606">
        <v>71.129997253417969</v>
      </c>
      <c r="E606">
        <v>72.25</v>
      </c>
      <c r="F606">
        <v>10000</v>
      </c>
      <c r="G606">
        <v>0</v>
      </c>
      <c r="H606">
        <v>1.6889470748763014</v>
      </c>
      <c r="L606">
        <f t="shared" si="19"/>
        <v>1.6889470748763014</v>
      </c>
      <c r="M606">
        <f t="shared" si="20"/>
        <v>2.8110489498925793</v>
      </c>
    </row>
    <row r="607" spans="1:13" x14ac:dyDescent="0.25">
      <c r="A607" s="1">
        <v>44434</v>
      </c>
      <c r="B607">
        <v>72.129997253417969</v>
      </c>
      <c r="C607">
        <v>70.680000305175781</v>
      </c>
      <c r="D607">
        <v>71.839996337890625</v>
      </c>
      <c r="E607">
        <v>71.069999694824219</v>
      </c>
      <c r="F607">
        <v>10000</v>
      </c>
      <c r="G607">
        <v>0</v>
      </c>
      <c r="H607">
        <v>-1.6332184154682072</v>
      </c>
      <c r="L607">
        <f t="shared" si="19"/>
        <v>0</v>
      </c>
      <c r="M607">
        <f t="shared" si="20"/>
        <v>0</v>
      </c>
    </row>
    <row r="608" spans="1:13" x14ac:dyDescent="0.25">
      <c r="A608" s="1">
        <v>44435</v>
      </c>
      <c r="B608">
        <v>72.739997863769531</v>
      </c>
      <c r="C608">
        <v>71.160003662109375</v>
      </c>
      <c r="D608">
        <v>71.419998168945313</v>
      </c>
      <c r="E608">
        <v>72.699996948242188</v>
      </c>
      <c r="F608">
        <v>10000</v>
      </c>
      <c r="G608">
        <v>0</v>
      </c>
      <c r="H608">
        <v>2.2935095826891905</v>
      </c>
      <c r="L608">
        <f t="shared" si="19"/>
        <v>2.2935095826891905</v>
      </c>
      <c r="M608">
        <f t="shared" si="20"/>
        <v>5.203785913305917</v>
      </c>
    </row>
    <row r="609" spans="1:13" x14ac:dyDescent="0.25">
      <c r="A609" s="1">
        <v>44438</v>
      </c>
      <c r="B609">
        <v>73.699996948242188</v>
      </c>
      <c r="C609">
        <v>71.989997863769531</v>
      </c>
      <c r="D609">
        <v>73.589996337890625</v>
      </c>
      <c r="E609">
        <v>73.410003662109375</v>
      </c>
      <c r="F609">
        <v>10000</v>
      </c>
      <c r="G609">
        <v>0</v>
      </c>
      <c r="H609">
        <v>0.97662550711339335</v>
      </c>
      <c r="L609">
        <f t="shared" si="19"/>
        <v>0.97662550711339335</v>
      </c>
      <c r="M609">
        <f t="shared" si="20"/>
        <v>0.92986820275554549</v>
      </c>
    </row>
    <row r="610" spans="1:13" x14ac:dyDescent="0.25">
      <c r="A610" s="1">
        <v>44439</v>
      </c>
      <c r="B610">
        <v>73.489997863769531</v>
      </c>
      <c r="C610">
        <v>72.910003662109375</v>
      </c>
      <c r="D610">
        <v>73.029998779296875</v>
      </c>
      <c r="E610">
        <v>72.989997863769531</v>
      </c>
      <c r="F610">
        <v>10000</v>
      </c>
      <c r="G610">
        <v>0</v>
      </c>
      <c r="H610">
        <v>-0.57213700774766396</v>
      </c>
      <c r="L610">
        <f t="shared" si="19"/>
        <v>0</v>
      </c>
      <c r="M610">
        <f t="shared" si="20"/>
        <v>0</v>
      </c>
    </row>
    <row r="611" spans="1:13" x14ac:dyDescent="0.25">
      <c r="A611" s="1">
        <v>44440</v>
      </c>
      <c r="B611">
        <v>72.370002746582031</v>
      </c>
      <c r="C611">
        <v>70.410003662109375</v>
      </c>
      <c r="D611">
        <v>71.699996948242188</v>
      </c>
      <c r="E611">
        <v>71.589996337890625</v>
      </c>
      <c r="F611">
        <v>10000</v>
      </c>
      <c r="G611">
        <v>0</v>
      </c>
      <c r="H611">
        <v>-1.9180731152943831</v>
      </c>
      <c r="L611">
        <f t="shared" si="19"/>
        <v>0</v>
      </c>
      <c r="M611">
        <f t="shared" si="20"/>
        <v>0</v>
      </c>
    </row>
    <row r="612" spans="1:13" x14ac:dyDescent="0.25">
      <c r="A612" s="1">
        <v>44441</v>
      </c>
      <c r="B612">
        <v>73.459999084472656</v>
      </c>
      <c r="C612">
        <v>70.919998168945313</v>
      </c>
      <c r="D612">
        <v>71.239997863769531</v>
      </c>
      <c r="E612">
        <v>73.029998779296875</v>
      </c>
      <c r="F612">
        <v>10000</v>
      </c>
      <c r="G612">
        <v>0</v>
      </c>
      <c r="H612">
        <v>2.0114576268585482</v>
      </c>
      <c r="L612">
        <f t="shared" si="19"/>
        <v>2.0114576268585482</v>
      </c>
      <c r="M612">
        <f t="shared" si="20"/>
        <v>3.996516197826403</v>
      </c>
    </row>
    <row r="613" spans="1:13" x14ac:dyDescent="0.25">
      <c r="A613" s="1">
        <v>44442</v>
      </c>
      <c r="B613">
        <v>73.699996948242188</v>
      </c>
      <c r="C613">
        <v>72.400001525878906</v>
      </c>
      <c r="D613">
        <v>72.80999755859375</v>
      </c>
      <c r="E613">
        <v>72.610000610351563</v>
      </c>
      <c r="F613">
        <v>10000</v>
      </c>
      <c r="G613">
        <v>0</v>
      </c>
      <c r="H613">
        <v>-0.57510362312148677</v>
      </c>
      <c r="L613">
        <f t="shared" si="19"/>
        <v>0</v>
      </c>
      <c r="M613">
        <f t="shared" si="20"/>
        <v>0</v>
      </c>
    </row>
    <row r="614" spans="1:13" x14ac:dyDescent="0.25">
      <c r="A614" s="1">
        <v>44446</v>
      </c>
      <c r="B614">
        <v>72.769996643066406</v>
      </c>
      <c r="C614">
        <v>71.099998474121094</v>
      </c>
      <c r="D614">
        <v>72.69000244140625</v>
      </c>
      <c r="E614">
        <v>71.69000244140625</v>
      </c>
      <c r="F614">
        <v>10000</v>
      </c>
      <c r="G614">
        <v>0</v>
      </c>
      <c r="H614">
        <v>-1.2670405745929036</v>
      </c>
      <c r="L614">
        <f t="shared" si="19"/>
        <v>0</v>
      </c>
      <c r="M614">
        <f t="shared" si="20"/>
        <v>0</v>
      </c>
    </row>
    <row r="615" spans="1:13" x14ac:dyDescent="0.25">
      <c r="A615" s="1">
        <v>44447</v>
      </c>
      <c r="B615">
        <v>72.949996948242188</v>
      </c>
      <c r="C615">
        <v>71.55999755859375</v>
      </c>
      <c r="D615">
        <v>71.580001831054688</v>
      </c>
      <c r="E615">
        <v>72.599998474121094</v>
      </c>
      <c r="F615">
        <v>10000</v>
      </c>
      <c r="G615">
        <v>0</v>
      </c>
      <c r="H615">
        <v>1.2693485865879373</v>
      </c>
      <c r="L615">
        <f t="shared" si="19"/>
        <v>1.2693485865879373</v>
      </c>
      <c r="M615">
        <f t="shared" si="20"/>
        <v>1.5800988265269402</v>
      </c>
    </row>
    <row r="616" spans="1:13" x14ac:dyDescent="0.25">
      <c r="A616" s="1">
        <v>44448</v>
      </c>
      <c r="B616">
        <v>73.19000244140625</v>
      </c>
      <c r="C616">
        <v>70.889999389648438</v>
      </c>
      <c r="D616">
        <v>72.620002746582031</v>
      </c>
      <c r="E616">
        <v>71.449996948242188</v>
      </c>
      <c r="F616">
        <v>10000</v>
      </c>
      <c r="G616">
        <v>0</v>
      </c>
      <c r="H616">
        <v>-1.5840241736214788</v>
      </c>
      <c r="L616">
        <f t="shared" si="19"/>
        <v>0</v>
      </c>
      <c r="M616">
        <f t="shared" si="20"/>
        <v>0</v>
      </c>
    </row>
    <row r="617" spans="1:13" x14ac:dyDescent="0.25">
      <c r="A617" s="1">
        <v>44449</v>
      </c>
      <c r="B617">
        <v>73.139999389648438</v>
      </c>
      <c r="C617">
        <v>70.959999084472656</v>
      </c>
      <c r="D617">
        <v>71.30999755859375</v>
      </c>
      <c r="E617">
        <v>72.919998168945313</v>
      </c>
      <c r="F617">
        <v>10000</v>
      </c>
      <c r="G617">
        <v>0</v>
      </c>
      <c r="H617">
        <v>2.0573845815108793</v>
      </c>
      <c r="L617">
        <f t="shared" si="19"/>
        <v>2.0573845815108793</v>
      </c>
      <c r="M617">
        <f t="shared" si="20"/>
        <v>4.1822532839604953</v>
      </c>
    </row>
    <row r="618" spans="1:13" x14ac:dyDescent="0.25">
      <c r="A618" s="1">
        <v>44452</v>
      </c>
      <c r="B618">
        <v>73.930000305175781</v>
      </c>
      <c r="C618">
        <v>72.699996948242188</v>
      </c>
      <c r="D618">
        <v>73.050003051757813</v>
      </c>
      <c r="E618">
        <v>73.510002136230469</v>
      </c>
      <c r="F618">
        <v>10000</v>
      </c>
      <c r="G618">
        <v>0</v>
      </c>
      <c r="H618">
        <v>0.80911133036263294</v>
      </c>
      <c r="L618">
        <f t="shared" si="19"/>
        <v>0.80911133036263294</v>
      </c>
      <c r="M618">
        <f t="shared" si="20"/>
        <v>0.63486245308226119</v>
      </c>
    </row>
    <row r="619" spans="1:13" x14ac:dyDescent="0.25">
      <c r="A619" s="1">
        <v>44453</v>
      </c>
      <c r="B619">
        <v>74.269996643066406</v>
      </c>
      <c r="C619">
        <v>73.080001831054688</v>
      </c>
      <c r="D619">
        <v>73.730003356933594</v>
      </c>
      <c r="E619">
        <v>73.599998474121094</v>
      </c>
      <c r="F619">
        <v>10000</v>
      </c>
      <c r="G619">
        <v>0</v>
      </c>
      <c r="H619">
        <v>0.12242733679130868</v>
      </c>
      <c r="L619">
        <f t="shared" si="19"/>
        <v>0.12242733679130868</v>
      </c>
      <c r="M619">
        <f t="shared" si="20"/>
        <v>1.2121695042944075E-2</v>
      </c>
    </row>
    <row r="620" spans="1:13" x14ac:dyDescent="0.25">
      <c r="A620" s="1">
        <v>44454</v>
      </c>
      <c r="B620">
        <v>76.129997253417969</v>
      </c>
      <c r="C620">
        <v>73.779998779296875</v>
      </c>
      <c r="D620">
        <v>73.839996337890625</v>
      </c>
      <c r="E620">
        <v>75.459999084472656</v>
      </c>
      <c r="F620">
        <v>10000</v>
      </c>
      <c r="G620">
        <v>0</v>
      </c>
      <c r="H620">
        <v>2.5271747947190004</v>
      </c>
      <c r="L620">
        <f t="shared" si="19"/>
        <v>2.5271747947190004</v>
      </c>
      <c r="M620">
        <f t="shared" si="20"/>
        <v>6.3244505425139366</v>
      </c>
    </row>
    <row r="621" spans="1:13" x14ac:dyDescent="0.25">
      <c r="A621" s="1">
        <v>44455</v>
      </c>
      <c r="B621">
        <v>75.860000610351563</v>
      </c>
      <c r="C621">
        <v>74.480003356933594</v>
      </c>
      <c r="D621">
        <v>75.459999084472656</v>
      </c>
      <c r="E621">
        <v>75.669998168945313</v>
      </c>
      <c r="F621">
        <v>10000</v>
      </c>
      <c r="G621">
        <v>0</v>
      </c>
      <c r="H621">
        <v>0.27829192555062221</v>
      </c>
      <c r="L621">
        <f t="shared" si="19"/>
        <v>0.27829192555062221</v>
      </c>
      <c r="M621">
        <f t="shared" si="20"/>
        <v>7.0736401640643445E-2</v>
      </c>
    </row>
    <row r="622" spans="1:13" x14ac:dyDescent="0.25">
      <c r="A622" s="1">
        <v>44456</v>
      </c>
      <c r="B622">
        <v>75.779998779296875</v>
      </c>
      <c r="C622">
        <v>74.580001831054688</v>
      </c>
      <c r="D622">
        <v>75.010002136230469</v>
      </c>
      <c r="E622">
        <v>75.339996337890625</v>
      </c>
      <c r="F622">
        <v>10000</v>
      </c>
      <c r="G622">
        <v>0</v>
      </c>
      <c r="H622">
        <v>-0.43610656672398163</v>
      </c>
      <c r="L622">
        <f t="shared" si="19"/>
        <v>0</v>
      </c>
      <c r="M622">
        <f t="shared" si="20"/>
        <v>0</v>
      </c>
    </row>
    <row r="623" spans="1:13" x14ac:dyDescent="0.25">
      <c r="A623" s="1">
        <v>44459</v>
      </c>
      <c r="B623">
        <v>75.389999389648438</v>
      </c>
      <c r="C623">
        <v>73.510002136230469</v>
      </c>
      <c r="D623">
        <v>75.389999389648438</v>
      </c>
      <c r="E623">
        <v>73.919998168945313</v>
      </c>
      <c r="F623">
        <v>10000</v>
      </c>
      <c r="G623">
        <v>0</v>
      </c>
      <c r="H623">
        <v>-1.88478661795628</v>
      </c>
      <c r="L623">
        <f t="shared" si="19"/>
        <v>0</v>
      </c>
      <c r="M623">
        <f t="shared" si="20"/>
        <v>0</v>
      </c>
    </row>
    <row r="624" spans="1:13" x14ac:dyDescent="0.25">
      <c r="A624" s="1">
        <v>44460</v>
      </c>
      <c r="B624">
        <v>75.169998168945313</v>
      </c>
      <c r="C624">
        <v>73.25</v>
      </c>
      <c r="D624">
        <v>74.230003356933594</v>
      </c>
      <c r="E624">
        <v>74.360000610351563</v>
      </c>
      <c r="F624">
        <v>10000</v>
      </c>
      <c r="G624">
        <v>0</v>
      </c>
      <c r="H624">
        <v>0.59524141275086873</v>
      </c>
      <c r="L624">
        <f t="shared" si="19"/>
        <v>0.59524141275086873</v>
      </c>
      <c r="M624">
        <f t="shared" si="20"/>
        <v>0.33978715243254587</v>
      </c>
    </row>
    <row r="625" spans="1:13" x14ac:dyDescent="0.25">
      <c r="A625" s="1">
        <v>44461</v>
      </c>
      <c r="B625">
        <v>76.260002136230469</v>
      </c>
      <c r="C625">
        <v>74.510002136230469</v>
      </c>
      <c r="D625">
        <v>74.610000610351563</v>
      </c>
      <c r="E625">
        <v>76.19000244140625</v>
      </c>
      <c r="F625">
        <v>10000</v>
      </c>
      <c r="G625">
        <v>0</v>
      </c>
      <c r="H625">
        <v>2.461002980142446</v>
      </c>
      <c r="L625">
        <f t="shared" si="19"/>
        <v>2.461002980142446</v>
      </c>
      <c r="M625">
        <f t="shared" si="20"/>
        <v>5.9960054015049939</v>
      </c>
    </row>
    <row r="626" spans="1:13" x14ac:dyDescent="0.25">
      <c r="A626" s="1">
        <v>44462</v>
      </c>
      <c r="B626">
        <v>77.339996337890625</v>
      </c>
      <c r="C626">
        <v>75.599998474121094</v>
      </c>
      <c r="D626">
        <v>75.870002746582031</v>
      </c>
      <c r="E626">
        <v>77.25</v>
      </c>
      <c r="F626">
        <v>10000</v>
      </c>
      <c r="G626">
        <v>0</v>
      </c>
      <c r="H626">
        <v>1.3912554464202032</v>
      </c>
      <c r="L626">
        <f t="shared" si="19"/>
        <v>1.3912554464202032</v>
      </c>
      <c r="M626">
        <f t="shared" si="20"/>
        <v>1.9014387868768183</v>
      </c>
    </row>
    <row r="627" spans="1:13" x14ac:dyDescent="0.25">
      <c r="A627" s="1">
        <v>44463</v>
      </c>
      <c r="B627">
        <v>78.25</v>
      </c>
      <c r="C627">
        <v>76.870002746582031</v>
      </c>
      <c r="D627">
        <v>77.180000305175781</v>
      </c>
      <c r="E627">
        <v>78.089996337890625</v>
      </c>
      <c r="F627">
        <v>10000</v>
      </c>
      <c r="G627">
        <v>0</v>
      </c>
      <c r="H627">
        <v>1.0873739001820315</v>
      </c>
      <c r="L627">
        <f t="shared" si="19"/>
        <v>1.0873739001820315</v>
      </c>
      <c r="M627">
        <f t="shared" si="20"/>
        <v>1.1557220381132922</v>
      </c>
    </row>
    <row r="628" spans="1:13" x14ac:dyDescent="0.25">
      <c r="A628" s="1">
        <v>44466</v>
      </c>
      <c r="B628">
        <v>79.879997253417969</v>
      </c>
      <c r="C628">
        <v>78.209999084472656</v>
      </c>
      <c r="D628">
        <v>78.230003356933594</v>
      </c>
      <c r="E628">
        <v>79.529998779296875</v>
      </c>
      <c r="F628">
        <v>10000</v>
      </c>
      <c r="G628">
        <v>0</v>
      </c>
      <c r="H628">
        <v>1.844029336581654</v>
      </c>
      <c r="L628">
        <f t="shared" si="19"/>
        <v>1.844029336581654</v>
      </c>
      <c r="M628">
        <f t="shared" si="20"/>
        <v>3.3551269761541036</v>
      </c>
    </row>
    <row r="629" spans="1:13" x14ac:dyDescent="0.25">
      <c r="A629" s="1">
        <v>44467</v>
      </c>
      <c r="B629">
        <v>80.739997863769531</v>
      </c>
      <c r="C629">
        <v>78.080001831054688</v>
      </c>
      <c r="D629">
        <v>79.419998168945313</v>
      </c>
      <c r="E629">
        <v>79.089996337890625</v>
      </c>
      <c r="F629">
        <v>10000</v>
      </c>
      <c r="G629">
        <v>0</v>
      </c>
      <c r="H629">
        <v>-0.55325342406618017</v>
      </c>
      <c r="L629">
        <f t="shared" si="19"/>
        <v>0</v>
      </c>
      <c r="M629">
        <f t="shared" si="20"/>
        <v>0</v>
      </c>
    </row>
    <row r="630" spans="1:13" x14ac:dyDescent="0.25">
      <c r="A630" s="1">
        <v>44468</v>
      </c>
      <c r="B630">
        <v>79.410003662109375</v>
      </c>
      <c r="C630">
        <v>77.529998779296875</v>
      </c>
      <c r="D630">
        <v>78.25</v>
      </c>
      <c r="E630">
        <v>78.639999389648438</v>
      </c>
      <c r="F630">
        <v>10000</v>
      </c>
      <c r="G630">
        <v>0</v>
      </c>
      <c r="H630">
        <v>-0.56896822490634102</v>
      </c>
      <c r="L630">
        <f t="shared" si="19"/>
        <v>0</v>
      </c>
      <c r="M630">
        <f t="shared" si="20"/>
        <v>0</v>
      </c>
    </row>
    <row r="631" spans="1:13" x14ac:dyDescent="0.25">
      <c r="A631" s="1">
        <v>44469</v>
      </c>
      <c r="B631">
        <v>79.160003662109375</v>
      </c>
      <c r="C631">
        <v>77.639999389648438</v>
      </c>
      <c r="D631">
        <v>78.330001831054688</v>
      </c>
      <c r="E631">
        <v>78.519996643066406</v>
      </c>
      <c r="F631">
        <v>10000</v>
      </c>
      <c r="G631">
        <v>0</v>
      </c>
      <c r="H631">
        <v>-0.15259759348094093</v>
      </c>
      <c r="L631">
        <f t="shared" si="19"/>
        <v>0</v>
      </c>
      <c r="M631">
        <f t="shared" si="20"/>
        <v>0</v>
      </c>
    </row>
    <row r="632" spans="1:13" x14ac:dyDescent="0.25">
      <c r="A632" s="1">
        <v>44470</v>
      </c>
      <c r="B632">
        <v>79.410003662109375</v>
      </c>
      <c r="C632">
        <v>77.569999694824219</v>
      </c>
      <c r="D632">
        <v>78.410003662109375</v>
      </c>
      <c r="E632">
        <v>79.279998779296875</v>
      </c>
      <c r="F632">
        <v>10000</v>
      </c>
      <c r="G632">
        <v>0</v>
      </c>
      <c r="H632">
        <v>0.96790902791967781</v>
      </c>
      <c r="L632">
        <f t="shared" si="19"/>
        <v>0.96790902791967781</v>
      </c>
      <c r="M632">
        <f t="shared" si="20"/>
        <v>0.91313363482369703</v>
      </c>
    </row>
    <row r="633" spans="1:13" x14ac:dyDescent="0.25">
      <c r="A633" s="1">
        <v>44473</v>
      </c>
      <c r="B633">
        <v>82</v>
      </c>
      <c r="C633">
        <v>78.760002136230469</v>
      </c>
      <c r="D633">
        <v>79.360000610351563</v>
      </c>
      <c r="E633">
        <v>81.260002136230469</v>
      </c>
      <c r="F633">
        <v>10000</v>
      </c>
      <c r="G633">
        <v>0</v>
      </c>
      <c r="H633">
        <v>2.4974815683910467</v>
      </c>
      <c r="L633">
        <f t="shared" si="19"/>
        <v>2.4974815683910467</v>
      </c>
      <c r="M633">
        <f t="shared" si="20"/>
        <v>6.1759844456489903</v>
      </c>
    </row>
    <row r="634" spans="1:13" x14ac:dyDescent="0.25">
      <c r="A634" s="1">
        <v>44474</v>
      </c>
      <c r="B634">
        <v>83.110000610351563</v>
      </c>
      <c r="C634">
        <v>81.199996948242188</v>
      </c>
      <c r="D634">
        <v>81.279998779296875</v>
      </c>
      <c r="E634">
        <v>82.55999755859375</v>
      </c>
      <c r="F634">
        <v>10000</v>
      </c>
      <c r="G634">
        <v>0</v>
      </c>
      <c r="H634">
        <v>1.5997974257788927</v>
      </c>
      <c r="L634">
        <f t="shared" si="19"/>
        <v>1.5997974257788927</v>
      </c>
      <c r="M634">
        <f t="shared" si="20"/>
        <v>2.5200567422138258</v>
      </c>
    </row>
    <row r="635" spans="1:13" x14ac:dyDescent="0.25">
      <c r="A635" s="1">
        <v>44475</v>
      </c>
      <c r="B635">
        <v>83.44000244140625</v>
      </c>
      <c r="C635">
        <v>80.589996337890625</v>
      </c>
      <c r="D635">
        <v>82.660003662109375</v>
      </c>
      <c r="E635">
        <v>81.080001831054688</v>
      </c>
      <c r="F635">
        <v>10000</v>
      </c>
      <c r="G635">
        <v>0</v>
      </c>
      <c r="H635">
        <v>-1.7926305369482254</v>
      </c>
      <c r="L635">
        <f t="shared" si="19"/>
        <v>0</v>
      </c>
      <c r="M635">
        <f t="shared" si="20"/>
        <v>0</v>
      </c>
    </row>
    <row r="636" spans="1:13" x14ac:dyDescent="0.25">
      <c r="A636" s="1">
        <v>44476</v>
      </c>
      <c r="B636">
        <v>82.5</v>
      </c>
      <c r="C636">
        <v>79.080001831054688</v>
      </c>
      <c r="D636">
        <v>80.800003051757813</v>
      </c>
      <c r="E636">
        <v>81.949996948242188</v>
      </c>
      <c r="F636">
        <v>10000</v>
      </c>
      <c r="G636">
        <v>0</v>
      </c>
      <c r="H636">
        <v>1.0730082604096358</v>
      </c>
      <c r="L636">
        <f t="shared" si="19"/>
        <v>1.0730082604096358</v>
      </c>
      <c r="M636">
        <f t="shared" si="20"/>
        <v>1.1250409874781842</v>
      </c>
    </row>
    <row r="637" spans="1:13" x14ac:dyDescent="0.25">
      <c r="A637" s="1">
        <v>44477</v>
      </c>
      <c r="B637">
        <v>83.430000305175781</v>
      </c>
      <c r="C637">
        <v>81.959999084472656</v>
      </c>
      <c r="D637">
        <v>82.389999389648438</v>
      </c>
      <c r="E637">
        <v>82.389999389648438</v>
      </c>
      <c r="F637">
        <v>10000</v>
      </c>
      <c r="G637">
        <v>0</v>
      </c>
      <c r="H637">
        <v>0.53691575081344922</v>
      </c>
      <c r="L637">
        <f t="shared" si="19"/>
        <v>0.53691575081344922</v>
      </c>
      <c r="M637">
        <f t="shared" si="20"/>
        <v>0.27519150345714183</v>
      </c>
    </row>
    <row r="638" spans="1:13" x14ac:dyDescent="0.25">
      <c r="A638" s="1">
        <v>44480</v>
      </c>
      <c r="B638">
        <v>84.599998474121094</v>
      </c>
      <c r="C638">
        <v>82.55999755859375</v>
      </c>
      <c r="D638">
        <v>82.589996337890625</v>
      </c>
      <c r="E638">
        <v>83.650001525878906</v>
      </c>
      <c r="F638">
        <v>10000</v>
      </c>
      <c r="G638">
        <v>0</v>
      </c>
      <c r="H638">
        <v>1.5293144138422976</v>
      </c>
      <c r="L638">
        <f t="shared" si="19"/>
        <v>1.5293144138422976</v>
      </c>
      <c r="M638">
        <f t="shared" si="20"/>
        <v>2.3012454523514929</v>
      </c>
    </row>
    <row r="639" spans="1:13" x14ac:dyDescent="0.25">
      <c r="A639" s="1">
        <v>44481</v>
      </c>
      <c r="B639">
        <v>84.230003356933594</v>
      </c>
      <c r="C639">
        <v>82.720001220703125</v>
      </c>
      <c r="D639">
        <v>83.610000610351563</v>
      </c>
      <c r="E639">
        <v>83.419998168945313</v>
      </c>
      <c r="F639">
        <v>10000</v>
      </c>
      <c r="G639">
        <v>0</v>
      </c>
      <c r="H639">
        <v>-0.27495917840770767</v>
      </c>
      <c r="L639">
        <f t="shared" si="19"/>
        <v>0</v>
      </c>
      <c r="M639">
        <f t="shared" si="20"/>
        <v>0</v>
      </c>
    </row>
    <row r="640" spans="1:13" x14ac:dyDescent="0.25">
      <c r="A640" s="1">
        <v>44482</v>
      </c>
      <c r="B640">
        <v>83.69000244140625</v>
      </c>
      <c r="C640">
        <v>82.209999084472656</v>
      </c>
      <c r="D640">
        <v>83.160003662109375</v>
      </c>
      <c r="E640">
        <v>83.180000305175781</v>
      </c>
      <c r="F640">
        <v>10000</v>
      </c>
      <c r="G640">
        <v>0</v>
      </c>
      <c r="H640">
        <v>-0.28769823667879058</v>
      </c>
      <c r="L640">
        <f t="shared" si="19"/>
        <v>0</v>
      </c>
      <c r="M640">
        <f t="shared" si="20"/>
        <v>0</v>
      </c>
    </row>
    <row r="641" spans="1:13" x14ac:dyDescent="0.25">
      <c r="A641" s="1">
        <v>44483</v>
      </c>
      <c r="B641">
        <v>84.529998779296875</v>
      </c>
      <c r="C641">
        <v>83.19000244140625</v>
      </c>
      <c r="D641">
        <v>83.349998474121094</v>
      </c>
      <c r="E641">
        <v>84</v>
      </c>
      <c r="F641">
        <v>10000</v>
      </c>
      <c r="G641">
        <v>0</v>
      </c>
      <c r="H641">
        <v>0.98581352706870184</v>
      </c>
      <c r="L641">
        <f t="shared" si="19"/>
        <v>0.98581352706870184</v>
      </c>
      <c r="M641">
        <f t="shared" si="20"/>
        <v>0.94767257784598069</v>
      </c>
    </row>
    <row r="642" spans="1:13" x14ac:dyDescent="0.25">
      <c r="A642" s="1">
        <v>44484</v>
      </c>
      <c r="B642">
        <v>85.099998474121094</v>
      </c>
      <c r="C642">
        <v>84.169998168945313</v>
      </c>
      <c r="D642">
        <v>84.199996948242188</v>
      </c>
      <c r="E642">
        <v>84.860000610351563</v>
      </c>
      <c r="F642">
        <v>10000</v>
      </c>
      <c r="G642">
        <v>0</v>
      </c>
      <c r="H642">
        <v>1.0238102504185331</v>
      </c>
      <c r="L642">
        <f t="shared" si="19"/>
        <v>1.0238102504185331</v>
      </c>
      <c r="M642">
        <f t="shared" si="20"/>
        <v>1.0230947910491499</v>
      </c>
    </row>
    <row r="643" spans="1:13" x14ac:dyDescent="0.25">
      <c r="A643" s="1">
        <v>44487</v>
      </c>
      <c r="B643">
        <v>86.029998779296875</v>
      </c>
      <c r="C643">
        <v>83.959999084472656</v>
      </c>
      <c r="D643">
        <v>85.050003051757813</v>
      </c>
      <c r="E643">
        <v>84.330001831054688</v>
      </c>
      <c r="F643">
        <v>10000</v>
      </c>
      <c r="G643">
        <v>0</v>
      </c>
      <c r="H643">
        <v>-0.62455665270432226</v>
      </c>
      <c r="L643">
        <f t="shared" ref="L643:L690" si="21">IF(H643&gt;R642/365,H643,0)</f>
        <v>0</v>
      </c>
      <c r="M643">
        <f t="shared" si="20"/>
        <v>0</v>
      </c>
    </row>
    <row r="644" spans="1:13" x14ac:dyDescent="0.25">
      <c r="A644" s="1">
        <v>44488</v>
      </c>
      <c r="B644">
        <v>85.400001525878906</v>
      </c>
      <c r="C644">
        <v>83.709999084472656</v>
      </c>
      <c r="D644">
        <v>84.110000610351563</v>
      </c>
      <c r="E644">
        <v>85.080001831054688</v>
      </c>
      <c r="F644">
        <v>10000</v>
      </c>
      <c r="G644">
        <v>0</v>
      </c>
      <c r="H644">
        <v>0.88936319662666907</v>
      </c>
      <c r="L644">
        <f t="shared" si="21"/>
        <v>0.88936319662666907</v>
      </c>
      <c r="M644">
        <f t="shared" si="20"/>
        <v>0.76918939053432167</v>
      </c>
    </row>
    <row r="645" spans="1:13" x14ac:dyDescent="0.25">
      <c r="A645" s="1">
        <v>44489</v>
      </c>
      <c r="B645">
        <v>85.889999389648438</v>
      </c>
      <c r="C645">
        <v>83.629997253417969</v>
      </c>
      <c r="D645">
        <v>85.099998474121094</v>
      </c>
      <c r="E645">
        <v>85.819999694824219</v>
      </c>
      <c r="F645">
        <v>10000</v>
      </c>
      <c r="G645">
        <v>0</v>
      </c>
      <c r="H645">
        <v>0.86976709901693816</v>
      </c>
      <c r="L645">
        <f t="shared" si="21"/>
        <v>0.86976709901693816</v>
      </c>
      <c r="M645">
        <f t="shared" ref="M645:M690" si="22">IF(H645&gt;$R$1/365,(H645-$R$1/365)^2,0)</f>
        <v>0.73520049300056589</v>
      </c>
    </row>
    <row r="646" spans="1:13" x14ac:dyDescent="0.25">
      <c r="A646" s="1">
        <v>44490</v>
      </c>
      <c r="B646">
        <v>86.120002746582031</v>
      </c>
      <c r="C646">
        <v>83.360000610351563</v>
      </c>
      <c r="D646">
        <v>85.879997253417969</v>
      </c>
      <c r="E646">
        <v>84.610000610351563</v>
      </c>
      <c r="F646">
        <v>10000</v>
      </c>
      <c r="G646">
        <v>0</v>
      </c>
      <c r="H646">
        <v>-1.4099266939820665</v>
      </c>
      <c r="L646">
        <f t="shared" si="21"/>
        <v>0</v>
      </c>
      <c r="M646">
        <f t="shared" si="22"/>
        <v>0</v>
      </c>
    </row>
    <row r="647" spans="1:13" x14ac:dyDescent="0.25">
      <c r="A647" s="1">
        <v>44491</v>
      </c>
      <c r="B647">
        <v>85.94000244140625</v>
      </c>
      <c r="C647">
        <v>83.830001831054688</v>
      </c>
      <c r="D647">
        <v>84.650001525878906</v>
      </c>
      <c r="E647">
        <v>85.529998779296875</v>
      </c>
      <c r="F647">
        <v>10000</v>
      </c>
      <c r="G647">
        <v>0</v>
      </c>
      <c r="H647">
        <v>1.087339749803462</v>
      </c>
      <c r="L647">
        <f t="shared" si="21"/>
        <v>1.087339749803462</v>
      </c>
      <c r="M647">
        <f t="shared" si="22"/>
        <v>1.1556486128829941</v>
      </c>
    </row>
    <row r="648" spans="1:13" x14ac:dyDescent="0.25">
      <c r="A648" s="1">
        <v>44494</v>
      </c>
      <c r="B648">
        <v>86.720001220703125</v>
      </c>
      <c r="C648">
        <v>85.44000244140625</v>
      </c>
      <c r="D648">
        <v>85.709999084472656</v>
      </c>
      <c r="E648">
        <v>85.989997863769531</v>
      </c>
      <c r="F648">
        <v>10000</v>
      </c>
      <c r="G648">
        <v>0</v>
      </c>
      <c r="H648">
        <v>0.53782192334603796</v>
      </c>
      <c r="L648">
        <f t="shared" si="21"/>
        <v>0.53782192334603796</v>
      </c>
      <c r="M648">
        <f t="shared" si="22"/>
        <v>0.27614305723694782</v>
      </c>
    </row>
    <row r="649" spans="1:13" x14ac:dyDescent="0.25">
      <c r="A649" s="1">
        <v>44495</v>
      </c>
      <c r="B649">
        <v>86.529998779296875</v>
      </c>
      <c r="C649">
        <v>85.279998779296875</v>
      </c>
      <c r="D649">
        <v>86.029998779296875</v>
      </c>
      <c r="E649">
        <v>86.400001525878906</v>
      </c>
      <c r="F649">
        <v>10000</v>
      </c>
      <c r="G649">
        <v>0</v>
      </c>
      <c r="H649">
        <v>0.47680389847075677</v>
      </c>
      <c r="L649">
        <f t="shared" si="21"/>
        <v>0.47680389847075677</v>
      </c>
      <c r="M649">
        <f t="shared" si="22"/>
        <v>0.21573714764024868</v>
      </c>
    </row>
    <row r="650" spans="1:13" x14ac:dyDescent="0.25">
      <c r="A650" s="1">
        <v>44496</v>
      </c>
      <c r="B650">
        <v>86.269996643066406</v>
      </c>
      <c r="C650">
        <v>84.050003051757813</v>
      </c>
      <c r="D650">
        <v>86.129997253417969</v>
      </c>
      <c r="E650">
        <v>84.580001831054688</v>
      </c>
      <c r="F650">
        <v>10000</v>
      </c>
      <c r="G650">
        <v>0</v>
      </c>
      <c r="H650">
        <v>-2.1064810910669807</v>
      </c>
      <c r="L650">
        <f t="shared" si="21"/>
        <v>0</v>
      </c>
      <c r="M650">
        <f t="shared" si="22"/>
        <v>0</v>
      </c>
    </row>
    <row r="651" spans="1:13" x14ac:dyDescent="0.25">
      <c r="A651" s="1">
        <v>44497</v>
      </c>
      <c r="B651">
        <v>84.569999694824219</v>
      </c>
      <c r="C651">
        <v>82.30999755859375</v>
      </c>
      <c r="D651">
        <v>84.180000305175781</v>
      </c>
      <c r="E651">
        <v>84.319999694824219</v>
      </c>
      <c r="F651">
        <v>10000</v>
      </c>
      <c r="G651">
        <v>0</v>
      </c>
      <c r="H651">
        <v>-0.30740379593490186</v>
      </c>
      <c r="L651">
        <f t="shared" si="21"/>
        <v>0</v>
      </c>
      <c r="M651">
        <f t="shared" si="22"/>
        <v>0</v>
      </c>
    </row>
    <row r="652" spans="1:13" x14ac:dyDescent="0.25">
      <c r="A652" s="1">
        <v>44498</v>
      </c>
      <c r="B652">
        <v>84.55999755859375</v>
      </c>
      <c r="C652">
        <v>84.05999755859375</v>
      </c>
      <c r="D652">
        <v>84.19000244140625</v>
      </c>
      <c r="E652">
        <v>84.379997253417969</v>
      </c>
      <c r="F652">
        <v>10000</v>
      </c>
      <c r="G652">
        <v>0</v>
      </c>
      <c r="H652">
        <v>7.115460010780339E-2</v>
      </c>
      <c r="L652">
        <f t="shared" si="21"/>
        <v>7.115460010780339E-2</v>
      </c>
      <c r="M652">
        <f t="shared" si="22"/>
        <v>3.4604786263221377E-3</v>
      </c>
    </row>
    <row r="653" spans="1:13" x14ac:dyDescent="0.25">
      <c r="A653" s="1">
        <v>44501</v>
      </c>
      <c r="B653">
        <v>85.110000610351563</v>
      </c>
      <c r="C653">
        <v>83.029998779296875</v>
      </c>
      <c r="D653">
        <v>83.730003356933594</v>
      </c>
      <c r="E653">
        <v>84.709999084472656</v>
      </c>
      <c r="F653">
        <v>10000</v>
      </c>
      <c r="G653">
        <v>0</v>
      </c>
      <c r="H653">
        <v>0.39109011827007656</v>
      </c>
      <c r="L653">
        <f t="shared" si="21"/>
        <v>0.39109011827007656</v>
      </c>
      <c r="M653">
        <f t="shared" si="22"/>
        <v>0.14346016112254112</v>
      </c>
    </row>
    <row r="654" spans="1:13" x14ac:dyDescent="0.25">
      <c r="A654" s="1">
        <v>44502</v>
      </c>
      <c r="B654">
        <v>85.220001220703125</v>
      </c>
      <c r="C654">
        <v>83.760002136230469</v>
      </c>
      <c r="D654">
        <v>84.419998168945313</v>
      </c>
      <c r="E654">
        <v>84.720001220703125</v>
      </c>
      <c r="F654">
        <v>10000</v>
      </c>
      <c r="G654">
        <v>0</v>
      </c>
      <c r="H654">
        <v>1.1807503646044104E-2</v>
      </c>
      <c r="L654">
        <f t="shared" si="21"/>
        <v>1.1807503646044104E-2</v>
      </c>
      <c r="M654">
        <f t="shared" si="22"/>
        <v>0</v>
      </c>
    </row>
    <row r="655" spans="1:13" x14ac:dyDescent="0.25">
      <c r="A655" s="1">
        <v>44503</v>
      </c>
      <c r="B655">
        <v>84.180000305175781</v>
      </c>
      <c r="C655">
        <v>81.080001831054688</v>
      </c>
      <c r="D655">
        <v>84.040000915527344</v>
      </c>
      <c r="E655">
        <v>81.989997863769531</v>
      </c>
      <c r="F655">
        <v>10000</v>
      </c>
      <c r="G655">
        <v>0</v>
      </c>
      <c r="H655">
        <v>-3.2223835193553541</v>
      </c>
      <c r="L655">
        <f t="shared" si="21"/>
        <v>0</v>
      </c>
      <c r="M655">
        <f t="shared" si="22"/>
        <v>0</v>
      </c>
    </row>
    <row r="656" spans="1:13" x14ac:dyDescent="0.25">
      <c r="A656" s="1">
        <v>44504</v>
      </c>
      <c r="B656">
        <v>84.5</v>
      </c>
      <c r="C656">
        <v>80.19000244140625</v>
      </c>
      <c r="D656">
        <v>81.319999694824219</v>
      </c>
      <c r="E656">
        <v>80.540000915527344</v>
      </c>
      <c r="F656">
        <v>10000</v>
      </c>
      <c r="G656">
        <v>0</v>
      </c>
      <c r="H656">
        <v>-1.7685046786455993</v>
      </c>
      <c r="L656">
        <f t="shared" si="21"/>
        <v>0</v>
      </c>
      <c r="M656">
        <f t="shared" si="22"/>
        <v>0</v>
      </c>
    </row>
    <row r="657" spans="1:16" x14ac:dyDescent="0.25">
      <c r="A657" s="1">
        <v>44505</v>
      </c>
      <c r="B657">
        <v>83.150001525878906</v>
      </c>
      <c r="C657">
        <v>80.269996643066406</v>
      </c>
      <c r="D657">
        <v>81</v>
      </c>
      <c r="E657">
        <v>82.739997863769531</v>
      </c>
      <c r="F657">
        <v>10000</v>
      </c>
      <c r="G657">
        <v>0</v>
      </c>
      <c r="H657">
        <v>2.7315581366203379</v>
      </c>
      <c r="L657">
        <f t="shared" si="21"/>
        <v>2.7315581366203379</v>
      </c>
      <c r="M657">
        <f t="shared" si="22"/>
        <v>7.3942083639353253</v>
      </c>
    </row>
    <row r="658" spans="1:16" x14ac:dyDescent="0.25">
      <c r="A658" s="1">
        <v>44508</v>
      </c>
      <c r="B658">
        <v>83.989997863769531</v>
      </c>
      <c r="C658">
        <v>82.5</v>
      </c>
      <c r="D658">
        <v>82.569999694824219</v>
      </c>
      <c r="E658">
        <v>83.430000305175781</v>
      </c>
      <c r="F658">
        <v>10000</v>
      </c>
      <c r="G658">
        <v>0</v>
      </c>
      <c r="H658">
        <v>0.8339406081957268</v>
      </c>
      <c r="L658">
        <f t="shared" si="21"/>
        <v>0.8339406081957268</v>
      </c>
      <c r="M658">
        <f t="shared" si="22"/>
        <v>0.67504601739044301</v>
      </c>
    </row>
    <row r="659" spans="1:16" x14ac:dyDescent="0.25">
      <c r="A659" s="1">
        <v>44509</v>
      </c>
      <c r="B659">
        <v>85.139999389648438</v>
      </c>
      <c r="C659">
        <v>83.180000305175781</v>
      </c>
      <c r="D659">
        <v>83.589996337890625</v>
      </c>
      <c r="E659">
        <v>84.779998779296875</v>
      </c>
      <c r="F659">
        <v>10000</v>
      </c>
      <c r="G659">
        <v>0</v>
      </c>
      <c r="H659">
        <v>1.6181211424942887</v>
      </c>
      <c r="L659">
        <f t="shared" si="21"/>
        <v>1.6181211424942887</v>
      </c>
      <c r="M659">
        <f t="shared" si="22"/>
        <v>2.5785691527996422</v>
      </c>
    </row>
    <row r="660" spans="1:16" x14ac:dyDescent="0.25">
      <c r="A660" s="1">
        <v>44510</v>
      </c>
      <c r="B660">
        <v>85.5</v>
      </c>
      <c r="C660">
        <v>82.089996337890625</v>
      </c>
      <c r="D660">
        <v>85.160003662109375</v>
      </c>
      <c r="E660">
        <v>82.639999389648438</v>
      </c>
      <c r="F660">
        <v>10000</v>
      </c>
      <c r="G660">
        <v>0</v>
      </c>
      <c r="H660">
        <v>-2.5241795476069528</v>
      </c>
      <c r="L660">
        <f t="shared" si="21"/>
        <v>0</v>
      </c>
      <c r="M660">
        <f t="shared" si="22"/>
        <v>0</v>
      </c>
    </row>
    <row r="661" spans="1:16" x14ac:dyDescent="0.25">
      <c r="A661" s="1">
        <v>44511</v>
      </c>
      <c r="B661">
        <v>83.430000305175781</v>
      </c>
      <c r="C661">
        <v>81.660003662109375</v>
      </c>
      <c r="D661">
        <v>82.639999389648438</v>
      </c>
      <c r="E661">
        <v>82.870002746582031</v>
      </c>
      <c r="F661">
        <v>10000</v>
      </c>
      <c r="G661">
        <v>0</v>
      </c>
      <c r="H661">
        <v>0.27831964984550428</v>
      </c>
      <c r="L661">
        <f t="shared" si="21"/>
        <v>0.27831964984550428</v>
      </c>
      <c r="M661">
        <f t="shared" si="22"/>
        <v>7.0751149691343981E-2</v>
      </c>
    </row>
    <row r="662" spans="1:16" x14ac:dyDescent="0.25">
      <c r="A662" s="1">
        <v>44512</v>
      </c>
      <c r="B662">
        <v>82.870002746582031</v>
      </c>
      <c r="C662">
        <v>81.260002136230469</v>
      </c>
      <c r="D662">
        <v>82.669998168945313</v>
      </c>
      <c r="E662">
        <v>82.169998168945313</v>
      </c>
      <c r="F662">
        <v>10000</v>
      </c>
      <c r="G662">
        <v>0</v>
      </c>
      <c r="H662">
        <v>-0.84470200849074972</v>
      </c>
      <c r="L662">
        <f t="shared" si="21"/>
        <v>0</v>
      </c>
      <c r="M662">
        <f t="shared" si="22"/>
        <v>0</v>
      </c>
    </row>
    <row r="663" spans="1:16" x14ac:dyDescent="0.25">
      <c r="A663" s="1">
        <v>44515</v>
      </c>
      <c r="B663">
        <v>82.489997863769531</v>
      </c>
      <c r="C663">
        <v>80.680000305175781</v>
      </c>
      <c r="D663">
        <v>81.919998168945313</v>
      </c>
      <c r="E663">
        <v>82.050003051757813</v>
      </c>
      <c r="F663">
        <v>10000</v>
      </c>
      <c r="G663">
        <v>0</v>
      </c>
      <c r="H663">
        <v>-0.14603276117979291</v>
      </c>
      <c r="L663">
        <f t="shared" si="21"/>
        <v>0</v>
      </c>
      <c r="M663">
        <f t="shared" si="22"/>
        <v>0</v>
      </c>
    </row>
    <row r="664" spans="1:16" x14ac:dyDescent="0.25">
      <c r="A664" s="1">
        <v>44516</v>
      </c>
      <c r="B664">
        <v>83.139999389648438</v>
      </c>
      <c r="C664">
        <v>81.550003051757813</v>
      </c>
      <c r="D664">
        <v>82.110000610351563</v>
      </c>
      <c r="E664">
        <v>82.430000305175781</v>
      </c>
      <c r="F664">
        <v>10000</v>
      </c>
      <c r="G664">
        <v>0</v>
      </c>
      <c r="H664">
        <v>0.46312887176647166</v>
      </c>
      <c r="L664">
        <f t="shared" si="21"/>
        <v>0.46312887176647166</v>
      </c>
      <c r="M664">
        <f t="shared" si="22"/>
        <v>0.20322073434630564</v>
      </c>
      <c r="O664">
        <f>4.5/365</f>
        <v>1.2328767123287671E-2</v>
      </c>
      <c r="P664">
        <f>(H664-O664)^2</f>
        <v>0.20322073434630564</v>
      </c>
    </row>
    <row r="665" spans="1:16" x14ac:dyDescent="0.25">
      <c r="A665" s="1">
        <v>44517</v>
      </c>
      <c r="B665">
        <v>82.360000610351563</v>
      </c>
      <c r="C665">
        <v>79.769996643066406</v>
      </c>
      <c r="D665">
        <v>82.330001831054688</v>
      </c>
      <c r="E665">
        <v>80.279998779296875</v>
      </c>
      <c r="F665">
        <v>10000</v>
      </c>
      <c r="G665">
        <v>0</v>
      </c>
      <c r="H665">
        <v>-2.6082755282288983</v>
      </c>
      <c r="L665">
        <f t="shared" si="21"/>
        <v>0</v>
      </c>
      <c r="M665">
        <f t="shared" si="22"/>
        <v>0</v>
      </c>
    </row>
    <row r="666" spans="1:16" x14ac:dyDescent="0.25">
      <c r="A666" s="1">
        <v>44518</v>
      </c>
      <c r="B666">
        <v>81.419998168945313</v>
      </c>
      <c r="C666">
        <v>79.269996643066406</v>
      </c>
      <c r="D666">
        <v>80.279998779296875</v>
      </c>
      <c r="E666">
        <v>81.239997863769531</v>
      </c>
      <c r="F666">
        <v>10000</v>
      </c>
      <c r="G666">
        <v>0</v>
      </c>
      <c r="H666">
        <v>1.19581352649476</v>
      </c>
      <c r="L666">
        <f t="shared" si="21"/>
        <v>1.19581352649476</v>
      </c>
      <c r="M666">
        <f t="shared" si="22"/>
        <v>1.4006361756645518</v>
      </c>
    </row>
    <row r="667" spans="1:16" x14ac:dyDescent="0.25">
      <c r="A667" s="1">
        <v>44519</v>
      </c>
      <c r="B667">
        <v>82.230003356933594</v>
      </c>
      <c r="C667">
        <v>78.050003051757813</v>
      </c>
      <c r="D667">
        <v>81.010002136230469</v>
      </c>
      <c r="E667">
        <v>78.889999389648438</v>
      </c>
      <c r="F667">
        <v>10000</v>
      </c>
      <c r="G667">
        <v>0</v>
      </c>
      <c r="H667">
        <v>-2.8926619102843665</v>
      </c>
      <c r="L667">
        <f t="shared" si="21"/>
        <v>0</v>
      </c>
      <c r="M667">
        <f t="shared" si="22"/>
        <v>0</v>
      </c>
    </row>
    <row r="668" spans="1:16" x14ac:dyDescent="0.25">
      <c r="A668" s="1">
        <v>44522</v>
      </c>
      <c r="B668">
        <v>80.089996337890625</v>
      </c>
      <c r="C668">
        <v>77.540000915527344</v>
      </c>
      <c r="D668">
        <v>78.669998168945313</v>
      </c>
      <c r="E668">
        <v>79.699996948242188</v>
      </c>
      <c r="F668">
        <v>10000</v>
      </c>
      <c r="G668">
        <v>0</v>
      </c>
      <c r="H668">
        <v>1.0267430154144996</v>
      </c>
      <c r="L668">
        <f t="shared" si="21"/>
        <v>1.0267430154144996</v>
      </c>
      <c r="M668">
        <f t="shared" si="22"/>
        <v>1.0290362671362245</v>
      </c>
    </row>
    <row r="669" spans="1:16" x14ac:dyDescent="0.25">
      <c r="A669" s="1">
        <v>44523</v>
      </c>
      <c r="B669">
        <v>82.589996337890625</v>
      </c>
      <c r="C669">
        <v>78.569999694824219</v>
      </c>
      <c r="D669">
        <v>79.419998168945313</v>
      </c>
      <c r="E669">
        <v>82.30999755859375</v>
      </c>
      <c r="F669">
        <v>10000</v>
      </c>
      <c r="G669">
        <v>0</v>
      </c>
      <c r="H669">
        <v>3.2747813178042096</v>
      </c>
      <c r="L669">
        <f t="shared" si="21"/>
        <v>3.2747813178042096</v>
      </c>
      <c r="M669">
        <f t="shared" si="22"/>
        <v>10.643596645444454</v>
      </c>
    </row>
    <row r="670" spans="1:16" x14ac:dyDescent="0.25">
      <c r="A670" s="1">
        <v>44524</v>
      </c>
      <c r="B670">
        <v>83</v>
      </c>
      <c r="C670">
        <v>81.639999389648438</v>
      </c>
      <c r="D670">
        <v>82.199996948242188</v>
      </c>
      <c r="E670">
        <v>82.25</v>
      </c>
      <c r="F670">
        <v>10000</v>
      </c>
      <c r="G670">
        <v>0</v>
      </c>
      <c r="H670">
        <v>-7.2892188523077106E-2</v>
      </c>
      <c r="L670">
        <f t="shared" si="21"/>
        <v>0</v>
      </c>
      <c r="M670">
        <f t="shared" si="22"/>
        <v>0</v>
      </c>
    </row>
    <row r="671" spans="1:16" x14ac:dyDescent="0.25">
      <c r="A671" s="1">
        <v>44525</v>
      </c>
      <c r="B671">
        <v>82.55999755859375</v>
      </c>
      <c r="C671">
        <v>81.699996948242188</v>
      </c>
      <c r="D671">
        <v>82.269996643066406</v>
      </c>
      <c r="E671">
        <v>82.279998779296875</v>
      </c>
      <c r="F671">
        <v>10000</v>
      </c>
      <c r="G671">
        <v>0</v>
      </c>
      <c r="H671">
        <v>3.6472679996202295E-2</v>
      </c>
      <c r="L671">
        <f t="shared" si="21"/>
        <v>3.6472679996202295E-2</v>
      </c>
      <c r="M671">
        <f t="shared" si="22"/>
        <v>5.8292852881489262E-4</v>
      </c>
    </row>
    <row r="672" spans="1:16" x14ac:dyDescent="0.25">
      <c r="A672" s="1">
        <v>44526</v>
      </c>
      <c r="B672">
        <v>82.55999755859375</v>
      </c>
      <c r="C672">
        <v>72.110000610351563</v>
      </c>
      <c r="D672">
        <v>82.269996643066406</v>
      </c>
      <c r="E672">
        <v>72.720001220703125</v>
      </c>
      <c r="F672">
        <v>10000</v>
      </c>
      <c r="G672">
        <v>0</v>
      </c>
      <c r="H672">
        <v>-11.618859626185628</v>
      </c>
      <c r="L672">
        <f t="shared" si="21"/>
        <v>0</v>
      </c>
      <c r="M672">
        <f t="shared" si="22"/>
        <v>0</v>
      </c>
    </row>
    <row r="673" spans="1:13" x14ac:dyDescent="0.25">
      <c r="A673" s="1">
        <v>44529</v>
      </c>
      <c r="B673">
        <v>77</v>
      </c>
      <c r="C673">
        <v>72.639999389648438</v>
      </c>
      <c r="D673">
        <v>73.589996337890625</v>
      </c>
      <c r="E673">
        <v>73.44000244140625</v>
      </c>
      <c r="F673">
        <v>10000</v>
      </c>
      <c r="G673">
        <v>0</v>
      </c>
      <c r="H673">
        <v>0.99010067191547257</v>
      </c>
      <c r="L673">
        <f t="shared" si="21"/>
        <v>0.99010067191547257</v>
      </c>
      <c r="M673">
        <f t="shared" si="22"/>
        <v>0.95603789780093751</v>
      </c>
    </row>
    <row r="674" spans="1:13" x14ac:dyDescent="0.25">
      <c r="A674" s="1">
        <v>44530</v>
      </c>
      <c r="B674">
        <v>74.569999694824219</v>
      </c>
      <c r="C674">
        <v>70.220001220703125</v>
      </c>
      <c r="D674">
        <v>74.569999694824219</v>
      </c>
      <c r="E674">
        <v>70.569999694824219</v>
      </c>
      <c r="F674">
        <v>10000</v>
      </c>
      <c r="G674">
        <v>0</v>
      </c>
      <c r="H674">
        <v>-3.9079556797017356</v>
      </c>
      <c r="L674">
        <f t="shared" si="21"/>
        <v>0</v>
      </c>
      <c r="M674">
        <f t="shared" si="22"/>
        <v>0</v>
      </c>
    </row>
    <row r="675" spans="1:13" x14ac:dyDescent="0.25">
      <c r="A675" s="1">
        <v>44531</v>
      </c>
      <c r="B675">
        <v>72.860000610351563</v>
      </c>
      <c r="C675">
        <v>68.150001525878906</v>
      </c>
      <c r="D675">
        <v>70.139999389648438</v>
      </c>
      <c r="E675">
        <v>68.870002746582031</v>
      </c>
      <c r="F675">
        <v>10000</v>
      </c>
      <c r="G675">
        <v>0</v>
      </c>
      <c r="H675">
        <v>-2.408951332852094</v>
      </c>
      <c r="L675">
        <f t="shared" si="21"/>
        <v>0</v>
      </c>
      <c r="M675">
        <f t="shared" si="22"/>
        <v>0</v>
      </c>
    </row>
    <row r="676" spans="1:13" x14ac:dyDescent="0.25">
      <c r="A676" s="1">
        <v>44532</v>
      </c>
      <c r="B676">
        <v>70.709999084472656</v>
      </c>
      <c r="C676">
        <v>65.769996643066406</v>
      </c>
      <c r="D676">
        <v>68.80999755859375</v>
      </c>
      <c r="E676">
        <v>69.669998168945313</v>
      </c>
      <c r="F676">
        <v>10000</v>
      </c>
      <c r="G676">
        <v>0</v>
      </c>
      <c r="H676">
        <v>1.1616021351225969</v>
      </c>
      <c r="L676">
        <f t="shared" si="21"/>
        <v>1.1616021351225969</v>
      </c>
      <c r="M676">
        <f t="shared" si="22"/>
        <v>1.3208292743924757</v>
      </c>
    </row>
    <row r="677" spans="1:13" x14ac:dyDescent="0.25">
      <c r="A677" s="1">
        <v>44533</v>
      </c>
      <c r="B677">
        <v>72.599998474121094</v>
      </c>
      <c r="C677">
        <v>69.230003356933594</v>
      </c>
      <c r="D677">
        <v>70.5</v>
      </c>
      <c r="E677">
        <v>69.879997253417969</v>
      </c>
      <c r="F677">
        <v>10000</v>
      </c>
      <c r="G677">
        <v>0</v>
      </c>
      <c r="H677">
        <v>0.30141967847252538</v>
      </c>
      <c r="L677">
        <f t="shared" si="21"/>
        <v>0.30141967847252538</v>
      </c>
      <c r="M677">
        <f t="shared" si="22"/>
        <v>8.3573555024732807E-2</v>
      </c>
    </row>
    <row r="678" spans="1:13" x14ac:dyDescent="0.25">
      <c r="A678" s="1">
        <v>44536</v>
      </c>
      <c r="B678">
        <v>73.779998779296875</v>
      </c>
      <c r="C678">
        <v>70.290000915527344</v>
      </c>
      <c r="D678">
        <v>70.300003051757813</v>
      </c>
      <c r="E678">
        <v>73.080001831054688</v>
      </c>
      <c r="F678">
        <v>10000</v>
      </c>
      <c r="G678">
        <v>0</v>
      </c>
      <c r="H678">
        <v>4.5792854942910077</v>
      </c>
      <c r="L678">
        <f t="shared" si="21"/>
        <v>4.5792854942910077</v>
      </c>
      <c r="M678">
        <f t="shared" si="22"/>
        <v>20.857093747822493</v>
      </c>
    </row>
    <row r="679" spans="1:13" x14ac:dyDescent="0.25">
      <c r="A679" s="1">
        <v>44537</v>
      </c>
      <c r="B679">
        <v>76.260002136230469</v>
      </c>
      <c r="C679">
        <v>73.230003356933594</v>
      </c>
      <c r="D679">
        <v>73.540000915527344</v>
      </c>
      <c r="E679">
        <v>75.44000244140625</v>
      </c>
      <c r="F679">
        <v>10000</v>
      </c>
      <c r="G679">
        <v>0</v>
      </c>
      <c r="H679">
        <v>3.2293384663664604</v>
      </c>
      <c r="L679">
        <f t="shared" si="21"/>
        <v>3.2293384663664604</v>
      </c>
      <c r="M679">
        <f t="shared" si="22"/>
        <v>10.349151405024649</v>
      </c>
    </row>
    <row r="680" spans="1:13" x14ac:dyDescent="0.25">
      <c r="A680" s="1">
        <v>44538</v>
      </c>
      <c r="B680">
        <v>76.370002746582031</v>
      </c>
      <c r="C680">
        <v>74.400001525878906</v>
      </c>
      <c r="D680">
        <v>75.269996643066406</v>
      </c>
      <c r="E680">
        <v>75.819999694824219</v>
      </c>
      <c r="F680">
        <v>10000</v>
      </c>
      <c r="G680">
        <v>0</v>
      </c>
      <c r="H680">
        <v>0.50370790180329639</v>
      </c>
      <c r="L680">
        <f t="shared" si="21"/>
        <v>0.50370790180329639</v>
      </c>
      <c r="M680">
        <f t="shared" si="22"/>
        <v>0.24145345399887413</v>
      </c>
    </row>
    <row r="681" spans="1:13" x14ac:dyDescent="0.25">
      <c r="A681" s="1">
        <v>44539</v>
      </c>
      <c r="B681">
        <v>76.699996948242188</v>
      </c>
      <c r="C681">
        <v>73.830001831054688</v>
      </c>
      <c r="D681">
        <v>76.019996643066406</v>
      </c>
      <c r="E681">
        <v>74.419998168945313</v>
      </c>
      <c r="F681">
        <v>10000</v>
      </c>
      <c r="G681">
        <v>0</v>
      </c>
      <c r="H681">
        <v>-1.8464805216485303</v>
      </c>
      <c r="L681">
        <f t="shared" si="21"/>
        <v>0</v>
      </c>
      <c r="M681">
        <f t="shared" si="22"/>
        <v>0</v>
      </c>
    </row>
    <row r="682" spans="1:13" x14ac:dyDescent="0.25">
      <c r="A682" s="1">
        <v>44540</v>
      </c>
      <c r="B682">
        <v>75.699996948242188</v>
      </c>
      <c r="C682">
        <v>73.800003051757813</v>
      </c>
      <c r="D682">
        <v>74.099998474121094</v>
      </c>
      <c r="E682">
        <v>75.150001525878906</v>
      </c>
      <c r="F682">
        <v>10000</v>
      </c>
      <c r="G682">
        <v>0</v>
      </c>
      <c r="H682">
        <v>0.98092364269664056</v>
      </c>
      <c r="L682">
        <f t="shared" si="21"/>
        <v>0.98092364269664056</v>
      </c>
      <c r="M682">
        <f t="shared" si="22"/>
        <v>0.93817603298695895</v>
      </c>
    </row>
    <row r="683" spans="1:13" x14ac:dyDescent="0.25">
      <c r="A683" s="1">
        <v>44543</v>
      </c>
      <c r="B683">
        <v>76.389999389648438</v>
      </c>
      <c r="C683">
        <v>74.19000244140625</v>
      </c>
      <c r="D683">
        <v>75.540000915527344</v>
      </c>
      <c r="E683">
        <v>74.389999389648438</v>
      </c>
      <c r="F683">
        <v>10000</v>
      </c>
      <c r="G683">
        <v>0</v>
      </c>
      <c r="H683">
        <v>-1.0113135339974044</v>
      </c>
      <c r="L683">
        <f t="shared" si="21"/>
        <v>0</v>
      </c>
      <c r="M683">
        <f t="shared" si="22"/>
        <v>0</v>
      </c>
    </row>
    <row r="684" spans="1:13" x14ac:dyDescent="0.25">
      <c r="A684" s="1">
        <v>44544</v>
      </c>
      <c r="B684">
        <v>75.150001525878906</v>
      </c>
      <c r="C684">
        <v>72.569999694824219</v>
      </c>
      <c r="D684">
        <v>74.300003051757813</v>
      </c>
      <c r="E684">
        <v>73.699996948242188</v>
      </c>
      <c r="F684">
        <v>10000</v>
      </c>
      <c r="G684">
        <v>0</v>
      </c>
      <c r="H684">
        <v>-0.92754731424593562</v>
      </c>
      <c r="L684">
        <f t="shared" si="21"/>
        <v>0</v>
      </c>
      <c r="M684">
        <f t="shared" si="22"/>
        <v>0</v>
      </c>
    </row>
    <row r="685" spans="1:13" x14ac:dyDescent="0.25">
      <c r="A685" s="1">
        <v>44545</v>
      </c>
      <c r="B685">
        <v>74.569999694824219</v>
      </c>
      <c r="C685">
        <v>72.480003356933594</v>
      </c>
      <c r="D685">
        <v>73.260002136230469</v>
      </c>
      <c r="E685">
        <v>73.879997253417969</v>
      </c>
      <c r="F685">
        <v>10000</v>
      </c>
      <c r="G685">
        <v>0</v>
      </c>
      <c r="H685">
        <v>0.24423380275333528</v>
      </c>
      <c r="L685">
        <f t="shared" si="21"/>
        <v>0.24423380275333528</v>
      </c>
      <c r="M685">
        <f t="shared" si="22"/>
        <v>5.3779945550573652E-2</v>
      </c>
    </row>
    <row r="686" spans="1:13" x14ac:dyDescent="0.25">
      <c r="A686" s="1">
        <v>44546</v>
      </c>
      <c r="B686">
        <v>75.589996337890625</v>
      </c>
      <c r="C686">
        <v>74</v>
      </c>
      <c r="D686">
        <v>74.569999694824219</v>
      </c>
      <c r="E686">
        <v>75.019996643066406</v>
      </c>
      <c r="F686">
        <v>10000</v>
      </c>
      <c r="G686">
        <v>0</v>
      </c>
      <c r="H686">
        <v>1.5430420032882308</v>
      </c>
      <c r="L686">
        <f t="shared" si="21"/>
        <v>1.5430420032882308</v>
      </c>
      <c r="M686">
        <f t="shared" si="22"/>
        <v>2.343083011370553</v>
      </c>
    </row>
    <row r="687" spans="1:13" x14ac:dyDescent="0.25">
      <c r="A687" s="1">
        <v>44547</v>
      </c>
      <c r="B687">
        <v>74.959999084472656</v>
      </c>
      <c r="C687">
        <v>72.620002746582031</v>
      </c>
      <c r="D687">
        <v>74.510002136230469</v>
      </c>
      <c r="E687">
        <v>73.519996643066406</v>
      </c>
      <c r="F687">
        <v>10000</v>
      </c>
      <c r="G687">
        <v>0</v>
      </c>
      <c r="H687">
        <v>-1.9994668983214781</v>
      </c>
      <c r="L687">
        <f t="shared" si="21"/>
        <v>0</v>
      </c>
      <c r="M687">
        <f t="shared" si="22"/>
        <v>0</v>
      </c>
    </row>
    <row r="688" spans="1:13" x14ac:dyDescent="0.25">
      <c r="A688" s="1">
        <v>44550</v>
      </c>
      <c r="B688">
        <v>73.069999694824219</v>
      </c>
      <c r="C688">
        <v>69.260002136230469</v>
      </c>
      <c r="D688">
        <v>73.05999755859375</v>
      </c>
      <c r="E688">
        <v>71.519996643066406</v>
      </c>
      <c r="F688">
        <v>10000</v>
      </c>
      <c r="G688">
        <v>0</v>
      </c>
      <c r="H688">
        <v>-2.7203483287816743</v>
      </c>
      <c r="L688">
        <f t="shared" si="21"/>
        <v>0</v>
      </c>
      <c r="M688">
        <f t="shared" si="22"/>
        <v>0</v>
      </c>
    </row>
    <row r="689" spans="1:14" x14ac:dyDescent="0.25">
      <c r="A689" s="1">
        <v>44551</v>
      </c>
      <c r="B689">
        <v>74.260002136230469</v>
      </c>
      <c r="C689">
        <v>71.239997863769531</v>
      </c>
      <c r="D689">
        <v>72.099998474121094</v>
      </c>
      <c r="E689">
        <v>73.980003356933594</v>
      </c>
      <c r="F689">
        <v>10000</v>
      </c>
      <c r="G689">
        <v>0</v>
      </c>
      <c r="H689">
        <v>3.439606864279221</v>
      </c>
      <c r="L689">
        <f t="shared" si="21"/>
        <v>3.439606864279221</v>
      </c>
      <c r="M689">
        <f t="shared" si="22"/>
        <v>11.746235155244795</v>
      </c>
    </row>
    <row r="690" spans="1:14" x14ac:dyDescent="0.25">
      <c r="A690" s="1">
        <v>44552</v>
      </c>
      <c r="B690">
        <v>75.69000244140625</v>
      </c>
      <c r="C690">
        <v>73.589996337890625</v>
      </c>
      <c r="D690">
        <v>74.040000915527344</v>
      </c>
      <c r="E690">
        <v>75.290000915527344</v>
      </c>
      <c r="F690">
        <v>10000</v>
      </c>
      <c r="G690">
        <v>0</v>
      </c>
      <c r="H690">
        <v>0</v>
      </c>
      <c r="L690">
        <f t="shared" si="21"/>
        <v>0</v>
      </c>
      <c r="M690">
        <f t="shared" si="22"/>
        <v>0</v>
      </c>
    </row>
    <row r="691" spans="1:14" x14ac:dyDescent="0.25">
      <c r="H691">
        <f>AVERAGE(H2:H690)</f>
        <v>6.4699271747426942E-2</v>
      </c>
      <c r="I691">
        <f>H691-R1/365</f>
        <v>5.2370504624139273E-2</v>
      </c>
      <c r="M691">
        <f>AVERAGEA(M2:M690)^0.5</f>
        <v>2.3264444829915325</v>
      </c>
      <c r="N691">
        <f>(H691-$R$1/365)/M691</f>
        <v>2.251096254693213E-2</v>
      </c>
    </row>
    <row r="693" spans="1:14" x14ac:dyDescent="0.25">
      <c r="M693">
        <f>(SUM(M2:M690)/ROWS(M2:M690))^0.5</f>
        <v>2.3264444829915325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B365-3CF0-4772-965A-2D550852D0F6}">
  <dimension ref="A1:R693"/>
  <sheetViews>
    <sheetView tabSelected="1" topLeftCell="A665" workbookViewId="0">
      <selection activeCell="Q684" sqref="Q684"/>
    </sheetView>
  </sheetViews>
  <sheetFormatPr defaultRowHeight="15" x14ac:dyDescent="0.25"/>
  <cols>
    <col min="1" max="1" width="30" customWidth="1"/>
    <col min="9" max="9" width="12.7109375" bestFit="1" customWidth="1"/>
    <col min="13" max="13" width="11" bestFit="1" customWidth="1"/>
    <col min="15" max="16" width="11" bestFit="1" customWidth="1"/>
  </cols>
  <sheetData>
    <row r="1" spans="1:18" x14ac:dyDescent="0.25">
      <c r="A1" t="s">
        <v>42</v>
      </c>
      <c r="B1" t="s">
        <v>136</v>
      </c>
      <c r="C1" t="s">
        <v>16</v>
      </c>
      <c r="D1" t="s">
        <v>137</v>
      </c>
      <c r="E1" t="s">
        <v>14</v>
      </c>
      <c r="F1" t="s">
        <v>138</v>
      </c>
      <c r="G1" t="s">
        <v>139</v>
      </c>
      <c r="H1" t="s">
        <v>142</v>
      </c>
      <c r="O1" t="s">
        <v>143</v>
      </c>
      <c r="R1">
        <v>4.5</v>
      </c>
    </row>
    <row r="2" spans="1:18" x14ac:dyDescent="0.25">
      <c r="A2" s="1">
        <v>43553</v>
      </c>
      <c r="B2">
        <v>68.879997253417969</v>
      </c>
      <c r="C2">
        <v>67.819999694824219</v>
      </c>
      <c r="D2">
        <v>68</v>
      </c>
      <c r="E2">
        <v>68.389999389648438</v>
      </c>
      <c r="F2">
        <v>10000</v>
      </c>
      <c r="G2">
        <v>0</v>
      </c>
      <c r="L2">
        <f>IF(H2&gt;R1/365,H2,0)</f>
        <v>0</v>
      </c>
      <c r="M2">
        <f>IF(H2&gt;$R$1/365,($R$1/365-H2)^2,0)</f>
        <v>0</v>
      </c>
    </row>
    <row r="3" spans="1:18" x14ac:dyDescent="0.25">
      <c r="A3" s="1">
        <v>43556</v>
      </c>
      <c r="B3">
        <v>68.349998474121094</v>
      </c>
      <c r="C3">
        <v>68.349998474121094</v>
      </c>
      <c r="D3">
        <v>68.349998474121094</v>
      </c>
      <c r="E3">
        <v>68.349998474121094</v>
      </c>
      <c r="F3">
        <v>10000</v>
      </c>
      <c r="G3">
        <v>0</v>
      </c>
      <c r="H3">
        <v>-5.8489422261054358E-2</v>
      </c>
      <c r="L3">
        <f t="shared" ref="L3:L66" si="0">IF(H3&gt;R2/365,H3,0)</f>
        <v>0</v>
      </c>
      <c r="M3">
        <f t="shared" ref="M3:M66" si="1">IF(H3&gt;$R$1/365,($R$1/365-H3)^2,0)</f>
        <v>0</v>
      </c>
    </row>
    <row r="4" spans="1:18" x14ac:dyDescent="0.25">
      <c r="A4" s="1">
        <v>43557</v>
      </c>
      <c r="B4">
        <v>69.519996643066406</v>
      </c>
      <c r="C4">
        <v>68.69000244140625</v>
      </c>
      <c r="D4">
        <v>69.209999084472656</v>
      </c>
      <c r="E4">
        <v>69.370002746582031</v>
      </c>
      <c r="F4">
        <v>10000</v>
      </c>
      <c r="G4">
        <v>0</v>
      </c>
      <c r="H4">
        <v>1.4923252307710522</v>
      </c>
      <c r="L4">
        <f>IF(H4&gt;R3/365,H4,0)</f>
        <v>1.4923252307710522</v>
      </c>
      <c r="M4">
        <f>IF(H4&gt;$R$1/365,(H4-$R$1/365)^2,0)</f>
        <v>2.1903895324098888</v>
      </c>
    </row>
    <row r="5" spans="1:18" x14ac:dyDescent="0.25">
      <c r="A5" s="1">
        <v>43558</v>
      </c>
      <c r="B5">
        <v>69.959999084472656</v>
      </c>
      <c r="C5">
        <v>68.800003051757813</v>
      </c>
      <c r="D5">
        <v>69.790000915527344</v>
      </c>
      <c r="E5">
        <v>69.30999755859375</v>
      </c>
      <c r="F5">
        <v>10000</v>
      </c>
      <c r="G5">
        <v>0</v>
      </c>
      <c r="H5">
        <v>-8.6500195491545639E-2</v>
      </c>
      <c r="L5">
        <f t="shared" si="0"/>
        <v>0</v>
      </c>
      <c r="M5">
        <f t="shared" ref="M5:M68" si="2">IF(H5&gt;$R$1/365,(H5-$R$1/365)^2,0)</f>
        <v>0</v>
      </c>
    </row>
    <row r="6" spans="1:18" x14ac:dyDescent="0.25">
      <c r="A6" s="1">
        <v>43559</v>
      </c>
      <c r="B6">
        <v>70.010002136230469</v>
      </c>
      <c r="C6">
        <v>68.879997253417969</v>
      </c>
      <c r="D6">
        <v>69.489997863769531</v>
      </c>
      <c r="E6">
        <v>69.400001525878906</v>
      </c>
      <c r="F6">
        <v>10000</v>
      </c>
      <c r="G6">
        <v>0</v>
      </c>
      <c r="H6">
        <v>0.12985712084185863</v>
      </c>
      <c r="L6">
        <f t="shared" si="0"/>
        <v>0.12985712084185863</v>
      </c>
      <c r="M6">
        <f t="shared" si="2"/>
        <v>1.3812913927797531E-2</v>
      </c>
    </row>
    <row r="7" spans="1:18" x14ac:dyDescent="0.25">
      <c r="A7" s="1">
        <v>43560</v>
      </c>
      <c r="B7">
        <v>70.470001220703125</v>
      </c>
      <c r="C7">
        <v>68.930000305175781</v>
      </c>
      <c r="D7">
        <v>69.260002136230469</v>
      </c>
      <c r="E7">
        <v>70.339996337890625</v>
      </c>
      <c r="F7">
        <v>10000</v>
      </c>
      <c r="G7">
        <v>0</v>
      </c>
      <c r="H7">
        <v>1.3544593535220528</v>
      </c>
      <c r="L7">
        <f t="shared" si="0"/>
        <v>1.3544593535220528</v>
      </c>
      <c r="M7">
        <f t="shared" si="2"/>
        <v>1.8013145109470932</v>
      </c>
    </row>
    <row r="8" spans="1:18" x14ac:dyDescent="0.25">
      <c r="A8" s="1">
        <v>43563</v>
      </c>
      <c r="B8">
        <v>71.19000244140625</v>
      </c>
      <c r="C8">
        <v>70.44000244140625</v>
      </c>
      <c r="D8">
        <v>70.5</v>
      </c>
      <c r="E8">
        <v>71.099998474121094</v>
      </c>
      <c r="F8">
        <v>10000</v>
      </c>
      <c r="G8">
        <v>0</v>
      </c>
      <c r="H8">
        <v>1.0804693997703119</v>
      </c>
      <c r="L8">
        <f t="shared" si="0"/>
        <v>1.0804693997703119</v>
      </c>
      <c r="M8">
        <f t="shared" si="2"/>
        <v>1.140924411111585</v>
      </c>
    </row>
    <row r="9" spans="1:18" x14ac:dyDescent="0.25">
      <c r="A9" s="1">
        <v>43564</v>
      </c>
      <c r="B9">
        <v>71.339996337890625</v>
      </c>
      <c r="C9">
        <v>70.300003051757813</v>
      </c>
      <c r="D9">
        <v>71.080001831054688</v>
      </c>
      <c r="E9">
        <v>70.610000610351563</v>
      </c>
      <c r="F9">
        <v>10000</v>
      </c>
      <c r="G9">
        <v>0</v>
      </c>
      <c r="H9">
        <v>-0.68916719308774743</v>
      </c>
      <c r="L9">
        <f t="shared" si="0"/>
        <v>0</v>
      </c>
      <c r="M9">
        <f t="shared" si="2"/>
        <v>0</v>
      </c>
    </row>
    <row r="10" spans="1:18" x14ac:dyDescent="0.25">
      <c r="A10" s="1">
        <v>43565</v>
      </c>
      <c r="B10">
        <v>71.790000915527344</v>
      </c>
      <c r="C10">
        <v>70.580001831054688</v>
      </c>
      <c r="D10">
        <v>70.830001831054688</v>
      </c>
      <c r="E10">
        <v>71.730003356933594</v>
      </c>
      <c r="F10">
        <v>10000</v>
      </c>
      <c r="G10">
        <v>0</v>
      </c>
      <c r="H10">
        <v>1.5861814713224121</v>
      </c>
      <c r="L10">
        <f t="shared" si="0"/>
        <v>1.5861814713224121</v>
      </c>
      <c r="M10">
        <f t="shared" si="2"/>
        <v>2.4770123345148964</v>
      </c>
    </row>
    <row r="11" spans="1:18" x14ac:dyDescent="0.25">
      <c r="A11" s="1">
        <v>43566</v>
      </c>
      <c r="B11">
        <v>71.680000305175781</v>
      </c>
      <c r="C11">
        <v>70.580001831054688</v>
      </c>
      <c r="D11">
        <v>71.660003662109375</v>
      </c>
      <c r="E11">
        <v>70.830001831054688</v>
      </c>
      <c r="F11">
        <v>10000</v>
      </c>
      <c r="G11">
        <v>0</v>
      </c>
      <c r="H11">
        <v>-1.2547072128247905</v>
      </c>
      <c r="L11">
        <f t="shared" si="0"/>
        <v>0</v>
      </c>
      <c r="M11">
        <f t="shared" si="2"/>
        <v>0</v>
      </c>
    </row>
    <row r="12" spans="1:18" x14ac:dyDescent="0.25">
      <c r="A12" s="1">
        <v>43567</v>
      </c>
      <c r="B12">
        <v>71.860000610351563</v>
      </c>
      <c r="C12">
        <v>70.900001525878906</v>
      </c>
      <c r="D12">
        <v>70.919998168945313</v>
      </c>
      <c r="E12">
        <v>71.550003051757813</v>
      </c>
      <c r="F12">
        <v>10000</v>
      </c>
      <c r="G12">
        <v>0</v>
      </c>
      <c r="H12">
        <v>1.0165201215446729</v>
      </c>
      <c r="L12">
        <f t="shared" si="0"/>
        <v>1.0165201215446729</v>
      </c>
      <c r="M12">
        <f t="shared" si="2"/>
        <v>1.008400276294656</v>
      </c>
    </row>
    <row r="13" spans="1:18" x14ac:dyDescent="0.25">
      <c r="A13" s="1">
        <v>43570</v>
      </c>
      <c r="B13">
        <v>71.650001525878906</v>
      </c>
      <c r="C13">
        <v>70.779998779296875</v>
      </c>
      <c r="D13">
        <v>71.620002746582031</v>
      </c>
      <c r="E13">
        <v>71.180000305175781</v>
      </c>
      <c r="F13">
        <v>10000</v>
      </c>
      <c r="G13">
        <v>0</v>
      </c>
      <c r="H13">
        <v>-0.51712471111200475</v>
      </c>
      <c r="L13">
        <f t="shared" si="0"/>
        <v>0</v>
      </c>
      <c r="M13">
        <f t="shared" si="2"/>
        <v>0</v>
      </c>
    </row>
    <row r="14" spans="1:18" x14ac:dyDescent="0.25">
      <c r="A14" s="1">
        <v>43571</v>
      </c>
      <c r="B14">
        <v>71.94000244140625</v>
      </c>
      <c r="C14">
        <v>70.75</v>
      </c>
      <c r="D14">
        <v>71.269996643066406</v>
      </c>
      <c r="E14">
        <v>71.720001220703125</v>
      </c>
      <c r="F14">
        <v>10000</v>
      </c>
      <c r="G14">
        <v>0</v>
      </c>
      <c r="H14">
        <v>0.75864135039640512</v>
      </c>
      <c r="L14">
        <f t="shared" si="0"/>
        <v>0.75864135039640512</v>
      </c>
      <c r="M14">
        <f t="shared" si="2"/>
        <v>0.55698247195179384</v>
      </c>
    </row>
    <row r="15" spans="1:18" x14ac:dyDescent="0.25">
      <c r="A15" s="1">
        <v>43572</v>
      </c>
      <c r="B15">
        <v>72.260002136230469</v>
      </c>
      <c r="C15">
        <v>71.459999084472656</v>
      </c>
      <c r="D15">
        <v>71.839996337890625</v>
      </c>
      <c r="E15">
        <v>71.620002746582031</v>
      </c>
      <c r="F15">
        <v>10000</v>
      </c>
      <c r="G15">
        <v>0</v>
      </c>
      <c r="H15">
        <v>-0.13942899110300777</v>
      </c>
      <c r="L15">
        <f t="shared" si="0"/>
        <v>0</v>
      </c>
      <c r="M15">
        <f t="shared" si="2"/>
        <v>0</v>
      </c>
    </row>
    <row r="16" spans="1:18" x14ac:dyDescent="0.25">
      <c r="A16" s="1">
        <v>43573</v>
      </c>
      <c r="B16">
        <v>72.029998779296875</v>
      </c>
      <c r="C16">
        <v>71.209999084472656</v>
      </c>
      <c r="D16">
        <v>71.550003051757813</v>
      </c>
      <c r="E16">
        <v>71.970001220703125</v>
      </c>
      <c r="F16">
        <v>10000</v>
      </c>
      <c r="G16">
        <v>0</v>
      </c>
      <c r="H16">
        <v>0.48868816070772869</v>
      </c>
      <c r="L16">
        <f t="shared" si="0"/>
        <v>0.48868816070772869</v>
      </c>
      <c r="M16">
        <f t="shared" si="2"/>
        <v>0.22691827185613639</v>
      </c>
    </row>
    <row r="17" spans="1:13" x14ac:dyDescent="0.25">
      <c r="A17" s="1">
        <v>43577</v>
      </c>
      <c r="B17">
        <v>74.510002136230469</v>
      </c>
      <c r="C17">
        <v>71.900001525878906</v>
      </c>
      <c r="D17">
        <v>72.050003051757813</v>
      </c>
      <c r="E17">
        <v>74.040000915527344</v>
      </c>
      <c r="F17">
        <v>10000</v>
      </c>
      <c r="G17">
        <v>0</v>
      </c>
      <c r="H17">
        <v>2.8761979431907392</v>
      </c>
      <c r="L17">
        <f t="shared" si="0"/>
        <v>2.8761979431907392</v>
      </c>
      <c r="M17">
        <f t="shared" si="2"/>
        <v>8.201746657629263</v>
      </c>
    </row>
    <row r="18" spans="1:13" x14ac:dyDescent="0.25">
      <c r="A18" s="1">
        <v>43578</v>
      </c>
      <c r="B18">
        <v>74.730003356933594</v>
      </c>
      <c r="C18">
        <v>73.989997863769531</v>
      </c>
      <c r="D18">
        <v>74.199996948242188</v>
      </c>
      <c r="E18">
        <v>74.510002136230469</v>
      </c>
      <c r="F18">
        <v>10000</v>
      </c>
      <c r="G18">
        <v>0</v>
      </c>
      <c r="H18">
        <v>0.63479364518019832</v>
      </c>
      <c r="L18">
        <f t="shared" si="0"/>
        <v>0.63479364518019832</v>
      </c>
      <c r="M18">
        <f t="shared" si="2"/>
        <v>0.38746252441440465</v>
      </c>
    </row>
    <row r="19" spans="1:13" x14ac:dyDescent="0.25">
      <c r="A19" s="1">
        <v>43579</v>
      </c>
      <c r="B19">
        <v>74.720001220703125</v>
      </c>
      <c r="C19">
        <v>74</v>
      </c>
      <c r="D19">
        <v>74.319999694824219</v>
      </c>
      <c r="E19">
        <v>74.569999694824219</v>
      </c>
      <c r="F19">
        <v>10000</v>
      </c>
      <c r="G19">
        <v>0</v>
      </c>
      <c r="H19">
        <v>8.0522824954498695E-2</v>
      </c>
      <c r="L19">
        <f t="shared" si="0"/>
        <v>8.0522824954498695E-2</v>
      </c>
      <c r="M19">
        <f t="shared" si="2"/>
        <v>4.6504295234865529E-3</v>
      </c>
    </row>
    <row r="20" spans="1:13" x14ac:dyDescent="0.25">
      <c r="A20" s="1">
        <v>43580</v>
      </c>
      <c r="B20">
        <v>75.589996337890625</v>
      </c>
      <c r="C20">
        <v>74</v>
      </c>
      <c r="D20">
        <v>74.529998779296875</v>
      </c>
      <c r="E20">
        <v>74.349998474121094</v>
      </c>
      <c r="F20">
        <v>10000</v>
      </c>
      <c r="G20">
        <v>0</v>
      </c>
      <c r="H20">
        <v>-0.29502644710134307</v>
      </c>
      <c r="L20">
        <f t="shared" si="0"/>
        <v>0</v>
      </c>
      <c r="M20">
        <f t="shared" si="2"/>
        <v>0</v>
      </c>
    </row>
    <row r="21" spans="1:13" x14ac:dyDescent="0.25">
      <c r="A21" s="1">
        <v>43581</v>
      </c>
      <c r="B21">
        <v>74.410003662109375</v>
      </c>
      <c r="C21">
        <v>71.290000915527344</v>
      </c>
      <c r="D21">
        <v>74.300003051757813</v>
      </c>
      <c r="E21">
        <v>72.150001525878906</v>
      </c>
      <c r="F21">
        <v>10000</v>
      </c>
      <c r="G21">
        <v>0</v>
      </c>
      <c r="H21">
        <v>-2.9589737638097469</v>
      </c>
      <c r="L21">
        <f t="shared" si="0"/>
        <v>0</v>
      </c>
      <c r="M21">
        <f t="shared" si="2"/>
        <v>0</v>
      </c>
    </row>
    <row r="22" spans="1:13" x14ac:dyDescent="0.25">
      <c r="A22" s="1">
        <v>43584</v>
      </c>
      <c r="B22">
        <v>72.5</v>
      </c>
      <c r="C22">
        <v>71.110000610351563</v>
      </c>
      <c r="D22">
        <v>71.699996948242188</v>
      </c>
      <c r="E22">
        <v>72.040000915527344</v>
      </c>
      <c r="F22">
        <v>10000</v>
      </c>
      <c r="G22">
        <v>0</v>
      </c>
      <c r="H22">
        <v>-0.15246099518391176</v>
      </c>
      <c r="L22">
        <f t="shared" si="0"/>
        <v>0</v>
      </c>
      <c r="M22">
        <f t="shared" si="2"/>
        <v>0</v>
      </c>
    </row>
    <row r="23" spans="1:13" x14ac:dyDescent="0.25">
      <c r="A23" s="1">
        <v>43585</v>
      </c>
      <c r="B23">
        <v>73.199996948242188</v>
      </c>
      <c r="C23">
        <v>71.730003356933594</v>
      </c>
      <c r="D23">
        <v>72.099998474121094</v>
      </c>
      <c r="E23">
        <v>72.800003051757813</v>
      </c>
      <c r="F23">
        <v>10000</v>
      </c>
      <c r="G23">
        <v>0</v>
      </c>
      <c r="H23">
        <v>1.0549724133424698</v>
      </c>
      <c r="L23">
        <f t="shared" si="0"/>
        <v>1.0549724133424698</v>
      </c>
      <c r="M23">
        <f t="shared" si="2"/>
        <v>1.087105773001231</v>
      </c>
    </row>
    <row r="24" spans="1:13" x14ac:dyDescent="0.25">
      <c r="A24" s="1">
        <v>43586</v>
      </c>
      <c r="B24">
        <v>72.790000915527344</v>
      </c>
      <c r="C24">
        <v>72.790000915527344</v>
      </c>
      <c r="D24">
        <v>72.790000915527344</v>
      </c>
      <c r="E24">
        <v>72.790000915527344</v>
      </c>
      <c r="F24">
        <v>10000</v>
      </c>
      <c r="G24">
        <v>0</v>
      </c>
      <c r="H24">
        <v>-1.3739197542828041E-2</v>
      </c>
      <c r="L24">
        <f t="shared" si="0"/>
        <v>0</v>
      </c>
      <c r="M24">
        <f t="shared" si="2"/>
        <v>0</v>
      </c>
    </row>
    <row r="25" spans="1:13" x14ac:dyDescent="0.25">
      <c r="A25" s="1">
        <v>43587</v>
      </c>
      <c r="B25">
        <v>72.220001220703125</v>
      </c>
      <c r="C25">
        <v>69.680000305175781</v>
      </c>
      <c r="D25">
        <v>72.150001525878906</v>
      </c>
      <c r="E25">
        <v>70.75</v>
      </c>
      <c r="F25">
        <v>10000</v>
      </c>
      <c r="G25">
        <v>0</v>
      </c>
      <c r="H25">
        <v>-2.802583994874186</v>
      </c>
      <c r="L25">
        <f t="shared" si="0"/>
        <v>0</v>
      </c>
      <c r="M25">
        <f t="shared" si="2"/>
        <v>0</v>
      </c>
    </row>
    <row r="26" spans="1:13" x14ac:dyDescent="0.25">
      <c r="A26" s="1">
        <v>43588</v>
      </c>
      <c r="B26">
        <v>71.540000915527344</v>
      </c>
      <c r="C26">
        <v>69.959999084472656</v>
      </c>
      <c r="D26">
        <v>70.319999694824219</v>
      </c>
      <c r="E26">
        <v>70.849998474121094</v>
      </c>
      <c r="F26">
        <v>10000</v>
      </c>
      <c r="G26">
        <v>0</v>
      </c>
      <c r="H26">
        <v>0.14134059946444566</v>
      </c>
      <c r="L26">
        <f t="shared" si="0"/>
        <v>0.14134059946444566</v>
      </c>
      <c r="M26">
        <f t="shared" si="2"/>
        <v>1.6644052884023056E-2</v>
      </c>
    </row>
    <row r="27" spans="1:13" x14ac:dyDescent="0.25">
      <c r="A27" s="1">
        <v>43591</v>
      </c>
      <c r="B27">
        <v>71.790000915527344</v>
      </c>
      <c r="C27">
        <v>68.760002136230469</v>
      </c>
      <c r="D27">
        <v>70.599998474121094</v>
      </c>
      <c r="E27">
        <v>71.239997863769531</v>
      </c>
      <c r="F27">
        <v>10000</v>
      </c>
      <c r="G27">
        <v>0</v>
      </c>
      <c r="H27">
        <v>0.55045786598131308</v>
      </c>
      <c r="L27">
        <f t="shared" si="0"/>
        <v>0.55045786598131308</v>
      </c>
      <c r="M27">
        <f t="shared" si="2"/>
        <v>0.28958292703775046</v>
      </c>
    </row>
    <row r="28" spans="1:13" x14ac:dyDescent="0.25">
      <c r="A28" s="1">
        <v>43592</v>
      </c>
      <c r="B28">
        <v>71.30999755859375</v>
      </c>
      <c r="C28">
        <v>69.389999389648438</v>
      </c>
      <c r="D28">
        <v>71.160003662109375</v>
      </c>
      <c r="E28">
        <v>69.879997253417969</v>
      </c>
      <c r="F28">
        <v>10000</v>
      </c>
      <c r="G28">
        <v>0</v>
      </c>
      <c r="H28">
        <v>-1.9090407792435093</v>
      </c>
      <c r="L28">
        <f t="shared" si="0"/>
        <v>0</v>
      </c>
      <c r="M28">
        <f t="shared" si="2"/>
        <v>0</v>
      </c>
    </row>
    <row r="29" spans="1:13" x14ac:dyDescent="0.25">
      <c r="A29" s="1">
        <v>43593</v>
      </c>
      <c r="B29">
        <v>70.800003051757813</v>
      </c>
      <c r="C29">
        <v>69.319999694824219</v>
      </c>
      <c r="D29">
        <v>69.819999694824219</v>
      </c>
      <c r="E29">
        <v>70.370002746582031</v>
      </c>
      <c r="F29">
        <v>10000</v>
      </c>
      <c r="G29">
        <v>0</v>
      </c>
      <c r="H29">
        <v>0.70120994908895451</v>
      </c>
      <c r="L29">
        <f t="shared" si="0"/>
        <v>0.70120994908895451</v>
      </c>
      <c r="M29">
        <f t="shared" si="2"/>
        <v>0.47455728286641419</v>
      </c>
    </row>
    <row r="30" spans="1:13" x14ac:dyDescent="0.25">
      <c r="A30" s="1">
        <v>43594</v>
      </c>
      <c r="B30">
        <v>70.639999389648438</v>
      </c>
      <c r="C30">
        <v>69.400001525878906</v>
      </c>
      <c r="D30">
        <v>70.230003356933594</v>
      </c>
      <c r="E30">
        <v>70.389999389648438</v>
      </c>
      <c r="F30">
        <v>10000</v>
      </c>
      <c r="G30">
        <v>0</v>
      </c>
      <c r="H30">
        <v>2.8416430703326334E-2</v>
      </c>
      <c r="L30">
        <f t="shared" si="0"/>
        <v>2.8416430703326334E-2</v>
      </c>
      <c r="M30">
        <f t="shared" si="2"/>
        <v>2.5881291946450245E-4</v>
      </c>
    </row>
    <row r="31" spans="1:13" x14ac:dyDescent="0.25">
      <c r="A31" s="1">
        <v>43595</v>
      </c>
      <c r="B31">
        <v>71.230003356933594</v>
      </c>
      <c r="C31">
        <v>70.169998168945313</v>
      </c>
      <c r="D31">
        <v>70.300003051757813</v>
      </c>
      <c r="E31">
        <v>70.620002746582031</v>
      </c>
      <c r="F31">
        <v>10000</v>
      </c>
      <c r="G31">
        <v>0</v>
      </c>
      <c r="H31">
        <v>0.32675573082532328</v>
      </c>
      <c r="L31">
        <f t="shared" si="0"/>
        <v>0.32675573082532328</v>
      </c>
      <c r="M31">
        <f t="shared" si="2"/>
        <v>9.8864315502881217E-2</v>
      </c>
    </row>
    <row r="32" spans="1:13" x14ac:dyDescent="0.25">
      <c r="A32" s="1">
        <v>43598</v>
      </c>
      <c r="B32">
        <v>72.569999694824219</v>
      </c>
      <c r="C32">
        <v>69.730003356933594</v>
      </c>
      <c r="D32">
        <v>70.900001525878906</v>
      </c>
      <c r="E32">
        <v>70.230003356933594</v>
      </c>
      <c r="F32">
        <v>10000</v>
      </c>
      <c r="G32">
        <v>0</v>
      </c>
      <c r="H32">
        <v>-0.55225060107677582</v>
      </c>
      <c r="L32">
        <f t="shared" si="0"/>
        <v>0</v>
      </c>
      <c r="M32">
        <f t="shared" si="2"/>
        <v>0</v>
      </c>
    </row>
    <row r="33" spans="1:13" x14ac:dyDescent="0.25">
      <c r="A33" s="1">
        <v>43599</v>
      </c>
      <c r="B33">
        <v>71.639999389648438</v>
      </c>
      <c r="C33">
        <v>69.930000305175781</v>
      </c>
      <c r="D33">
        <v>69.989997863769531</v>
      </c>
      <c r="E33">
        <v>71.239997863769531</v>
      </c>
      <c r="F33">
        <v>10000</v>
      </c>
      <c r="G33">
        <v>0</v>
      </c>
      <c r="H33">
        <v>1.4381239620661734</v>
      </c>
      <c r="L33">
        <f t="shared" si="0"/>
        <v>1.4381239620661734</v>
      </c>
      <c r="M33">
        <f t="shared" si="2"/>
        <v>2.0328919379222214</v>
      </c>
    </row>
    <row r="34" spans="1:13" x14ac:dyDescent="0.25">
      <c r="A34" s="1">
        <v>43600</v>
      </c>
      <c r="B34">
        <v>72.25</v>
      </c>
      <c r="C34">
        <v>70.419998168945313</v>
      </c>
      <c r="D34">
        <v>70.980003356933594</v>
      </c>
      <c r="E34">
        <v>71.769996643066406</v>
      </c>
      <c r="F34">
        <v>10000</v>
      </c>
      <c r="G34">
        <v>0</v>
      </c>
      <c r="H34">
        <v>0.74396237393266063</v>
      </c>
      <c r="L34">
        <f t="shared" si="0"/>
        <v>0.74396237393266063</v>
      </c>
      <c r="M34">
        <f t="shared" si="2"/>
        <v>0.53528773461289214</v>
      </c>
    </row>
    <row r="35" spans="1:13" x14ac:dyDescent="0.25">
      <c r="A35" s="1">
        <v>43601</v>
      </c>
      <c r="B35">
        <v>73.349998474121094</v>
      </c>
      <c r="C35">
        <v>71.819999694824219</v>
      </c>
      <c r="D35">
        <v>71.949996948242188</v>
      </c>
      <c r="E35">
        <v>72.620002746582031</v>
      </c>
      <c r="F35">
        <v>10000</v>
      </c>
      <c r="G35">
        <v>0</v>
      </c>
      <c r="H35">
        <v>1.1843474199155324</v>
      </c>
      <c r="L35">
        <f t="shared" si="0"/>
        <v>1.1843474199155324</v>
      </c>
      <c r="M35">
        <f t="shared" si="2"/>
        <v>1.3736277224929483</v>
      </c>
    </row>
    <row r="36" spans="1:13" x14ac:dyDescent="0.25">
      <c r="A36" s="1">
        <v>43602</v>
      </c>
      <c r="B36">
        <v>73.230003356933594</v>
      </c>
      <c r="C36">
        <v>71.779998779296875</v>
      </c>
      <c r="D36">
        <v>72.860000610351563</v>
      </c>
      <c r="E36">
        <v>72.209999084472656</v>
      </c>
      <c r="F36">
        <v>10000</v>
      </c>
      <c r="G36">
        <v>0</v>
      </c>
      <c r="H36">
        <v>-0.56458778105550333</v>
      </c>
      <c r="L36">
        <f t="shared" si="0"/>
        <v>0</v>
      </c>
      <c r="M36">
        <f t="shared" si="2"/>
        <v>0</v>
      </c>
    </row>
    <row r="37" spans="1:13" x14ac:dyDescent="0.25">
      <c r="A37" s="1">
        <v>43605</v>
      </c>
      <c r="B37">
        <v>73.389999389648438</v>
      </c>
      <c r="C37">
        <v>71.589996337890625</v>
      </c>
      <c r="D37">
        <v>73.099998474121094</v>
      </c>
      <c r="E37">
        <v>71.970001220703125</v>
      </c>
      <c r="F37">
        <v>10000</v>
      </c>
      <c r="G37">
        <v>0</v>
      </c>
      <c r="H37">
        <v>-0.33236098436835171</v>
      </c>
      <c r="L37">
        <f t="shared" si="0"/>
        <v>0</v>
      </c>
      <c r="M37">
        <f t="shared" si="2"/>
        <v>0</v>
      </c>
    </row>
    <row r="38" spans="1:13" x14ac:dyDescent="0.25">
      <c r="A38" s="1">
        <v>43606</v>
      </c>
      <c r="B38">
        <v>72.519996643066406</v>
      </c>
      <c r="C38">
        <v>71.610000610351563</v>
      </c>
      <c r="D38">
        <v>72.029998779296875</v>
      </c>
      <c r="E38">
        <v>72.180000305175781</v>
      </c>
      <c r="F38">
        <v>10000</v>
      </c>
      <c r="G38">
        <v>0</v>
      </c>
      <c r="H38">
        <v>0.29178696805725046</v>
      </c>
      <c r="L38">
        <f t="shared" si="0"/>
        <v>0.29178696805725046</v>
      </c>
      <c r="M38">
        <f t="shared" si="2"/>
        <v>7.8096886069247112E-2</v>
      </c>
    </row>
    <row r="39" spans="1:13" x14ac:dyDescent="0.25">
      <c r="A39" s="1">
        <v>43607</v>
      </c>
      <c r="B39">
        <v>72.019996643066406</v>
      </c>
      <c r="C39">
        <v>70.419998168945313</v>
      </c>
      <c r="D39">
        <v>71.879997253417969</v>
      </c>
      <c r="E39">
        <v>70.989997863769531</v>
      </c>
      <c r="F39">
        <v>10000</v>
      </c>
      <c r="G39">
        <v>0</v>
      </c>
      <c r="H39">
        <v>-1.6486595128497372</v>
      </c>
      <c r="L39">
        <f t="shared" si="0"/>
        <v>0</v>
      </c>
      <c r="M39">
        <f t="shared" si="2"/>
        <v>0</v>
      </c>
    </row>
    <row r="40" spans="1:13" x14ac:dyDescent="0.25">
      <c r="A40" s="1">
        <v>43608</v>
      </c>
      <c r="B40">
        <v>70.730003356933594</v>
      </c>
      <c r="C40">
        <v>67</v>
      </c>
      <c r="D40">
        <v>70.699996948242188</v>
      </c>
      <c r="E40">
        <v>67.760002136230469</v>
      </c>
      <c r="F40">
        <v>10000</v>
      </c>
      <c r="G40">
        <v>0</v>
      </c>
      <c r="H40">
        <v>-4.549930729308449</v>
      </c>
      <c r="L40">
        <f t="shared" si="0"/>
        <v>0</v>
      </c>
      <c r="M40">
        <f t="shared" si="2"/>
        <v>0</v>
      </c>
    </row>
    <row r="41" spans="1:13" x14ac:dyDescent="0.25">
      <c r="A41" s="1">
        <v>43609</v>
      </c>
      <c r="B41">
        <v>69.300003051757813</v>
      </c>
      <c r="C41">
        <v>67.319999694824219</v>
      </c>
      <c r="D41">
        <v>68.010002136230469</v>
      </c>
      <c r="E41">
        <v>68.69000244140625</v>
      </c>
      <c r="F41">
        <v>10000</v>
      </c>
      <c r="G41">
        <v>0</v>
      </c>
      <c r="H41">
        <v>1.3724915523261494</v>
      </c>
      <c r="L41">
        <f t="shared" si="0"/>
        <v>1.3724915523261494</v>
      </c>
      <c r="M41">
        <f t="shared" si="2"/>
        <v>1.8500428022508062</v>
      </c>
    </row>
    <row r="42" spans="1:13" x14ac:dyDescent="0.25">
      <c r="A42" s="1">
        <v>43613</v>
      </c>
      <c r="B42">
        <v>70.580001831054688</v>
      </c>
      <c r="C42">
        <v>68.550003051757813</v>
      </c>
      <c r="D42">
        <v>69.099998474121094</v>
      </c>
      <c r="E42">
        <v>70.110000610351563</v>
      </c>
      <c r="F42">
        <v>10000</v>
      </c>
      <c r="G42">
        <v>0</v>
      </c>
      <c r="H42">
        <v>2.0672559593466255</v>
      </c>
      <c r="L42">
        <f t="shared" si="0"/>
        <v>2.0672559593466255</v>
      </c>
      <c r="M42">
        <f t="shared" si="2"/>
        <v>4.2227257653388905</v>
      </c>
    </row>
    <row r="43" spans="1:13" x14ac:dyDescent="0.25">
      <c r="A43" s="1">
        <v>43614</v>
      </c>
      <c r="B43">
        <v>70.089996337890625</v>
      </c>
      <c r="C43">
        <v>68.069999694824219</v>
      </c>
      <c r="D43">
        <v>70.050003051757813</v>
      </c>
      <c r="E43">
        <v>69.449996948242188</v>
      </c>
      <c r="F43">
        <v>10000</v>
      </c>
      <c r="G43">
        <v>0</v>
      </c>
      <c r="H43">
        <v>-0.94138305001231215</v>
      </c>
      <c r="L43">
        <f t="shared" si="0"/>
        <v>0</v>
      </c>
      <c r="M43">
        <f t="shared" si="2"/>
        <v>0</v>
      </c>
    </row>
    <row r="44" spans="1:13" x14ac:dyDescent="0.25">
      <c r="A44" s="1">
        <v>43615</v>
      </c>
      <c r="B44">
        <v>69.949996948242188</v>
      </c>
      <c r="C44">
        <v>66.300003051757813</v>
      </c>
      <c r="D44">
        <v>69.730003356933594</v>
      </c>
      <c r="E44">
        <v>66.870002746582031</v>
      </c>
      <c r="F44">
        <v>10000</v>
      </c>
      <c r="G44">
        <v>0</v>
      </c>
      <c r="H44">
        <v>-3.7148946220730616</v>
      </c>
      <c r="L44">
        <f t="shared" si="0"/>
        <v>0</v>
      </c>
      <c r="M44">
        <f t="shared" si="2"/>
        <v>0</v>
      </c>
    </row>
    <row r="45" spans="1:13" x14ac:dyDescent="0.25">
      <c r="A45" s="1">
        <v>43616</v>
      </c>
      <c r="B45">
        <v>66.730003356933594</v>
      </c>
      <c r="C45">
        <v>64.419998168945313</v>
      </c>
      <c r="D45">
        <v>66.709999084472656</v>
      </c>
      <c r="E45">
        <v>64.489997863769531</v>
      </c>
      <c r="F45">
        <v>10000</v>
      </c>
      <c r="G45">
        <v>0</v>
      </c>
      <c r="H45">
        <v>-3.5591517647038717</v>
      </c>
      <c r="L45">
        <f t="shared" si="0"/>
        <v>0</v>
      </c>
      <c r="M45">
        <f t="shared" si="2"/>
        <v>0</v>
      </c>
    </row>
    <row r="46" spans="1:13" x14ac:dyDescent="0.25">
      <c r="A46" s="1">
        <v>43619</v>
      </c>
      <c r="B46">
        <v>64.449996948242188</v>
      </c>
      <c r="C46">
        <v>64.449996948242188</v>
      </c>
      <c r="D46">
        <v>64.449996948242188</v>
      </c>
      <c r="E46">
        <v>64.449996948242188</v>
      </c>
      <c r="F46">
        <v>10000</v>
      </c>
      <c r="G46">
        <v>0</v>
      </c>
      <c r="H46">
        <v>-6.2026541870641161E-2</v>
      </c>
      <c r="L46">
        <f t="shared" si="0"/>
        <v>0</v>
      </c>
      <c r="M46">
        <f t="shared" si="2"/>
        <v>0</v>
      </c>
    </row>
    <row r="47" spans="1:13" x14ac:dyDescent="0.25">
      <c r="A47" s="1">
        <v>43620</v>
      </c>
      <c r="B47">
        <v>62.099998474121094</v>
      </c>
      <c r="C47">
        <v>60.220001220703125</v>
      </c>
      <c r="D47">
        <v>60.840000152587891</v>
      </c>
      <c r="E47">
        <v>61.970001220703125</v>
      </c>
      <c r="F47">
        <v>10000</v>
      </c>
      <c r="G47">
        <v>0</v>
      </c>
      <c r="H47">
        <v>-3.8479376958398759</v>
      </c>
      <c r="L47">
        <f t="shared" si="0"/>
        <v>0</v>
      </c>
      <c r="M47">
        <f t="shared" si="2"/>
        <v>0</v>
      </c>
    </row>
    <row r="48" spans="1:13" x14ac:dyDescent="0.25">
      <c r="A48" s="1">
        <v>43621</v>
      </c>
      <c r="B48">
        <v>62.259998321533203</v>
      </c>
      <c r="C48">
        <v>59.450000762939453</v>
      </c>
      <c r="D48">
        <v>61.479999542236328</v>
      </c>
      <c r="E48">
        <v>60.630001068115234</v>
      </c>
      <c r="F48">
        <v>10000</v>
      </c>
      <c r="G48">
        <v>0</v>
      </c>
      <c r="H48">
        <v>-2.1623368181251879</v>
      </c>
      <c r="L48">
        <f t="shared" si="0"/>
        <v>0</v>
      </c>
      <c r="M48">
        <f t="shared" si="2"/>
        <v>0</v>
      </c>
    </row>
    <row r="49" spans="1:13" x14ac:dyDescent="0.25">
      <c r="A49" s="1">
        <v>43622</v>
      </c>
      <c r="B49">
        <v>62.419998168945313</v>
      </c>
      <c r="C49">
        <v>60.139999389648438</v>
      </c>
      <c r="D49">
        <v>60.580001831054688</v>
      </c>
      <c r="E49">
        <v>61.669998168945313</v>
      </c>
      <c r="F49">
        <v>10000</v>
      </c>
      <c r="G49">
        <v>0</v>
      </c>
      <c r="H49">
        <v>1.7153176356729416</v>
      </c>
      <c r="L49">
        <f t="shared" si="0"/>
        <v>1.7153176356729416</v>
      </c>
      <c r="M49">
        <f t="shared" si="2"/>
        <v>2.9001710864040304</v>
      </c>
    </row>
    <row r="50" spans="1:13" x14ac:dyDescent="0.25">
      <c r="A50" s="1">
        <v>43623</v>
      </c>
      <c r="B50">
        <v>63.580001831054688</v>
      </c>
      <c r="C50">
        <v>61.779998779296875</v>
      </c>
      <c r="D50">
        <v>62.220001220703125</v>
      </c>
      <c r="E50">
        <v>63.290000915527344</v>
      </c>
      <c r="F50">
        <v>10000</v>
      </c>
      <c r="G50">
        <v>0</v>
      </c>
      <c r="H50">
        <v>2.6268895649129487</v>
      </c>
      <c r="L50">
        <f t="shared" si="0"/>
        <v>2.6268895649129487</v>
      </c>
      <c r="M50">
        <f t="shared" si="2"/>
        <v>6.8359281653385082</v>
      </c>
    </row>
    <row r="51" spans="1:13" x14ac:dyDescent="0.25">
      <c r="A51" s="1">
        <v>43626</v>
      </c>
      <c r="B51">
        <v>64.129997253417969</v>
      </c>
      <c r="C51">
        <v>62.049999237060547</v>
      </c>
      <c r="D51">
        <v>63.689998626708984</v>
      </c>
      <c r="E51">
        <v>62.290000915527344</v>
      </c>
      <c r="F51">
        <v>10000</v>
      </c>
      <c r="G51">
        <v>0</v>
      </c>
      <c r="H51">
        <v>-1.5800284176558876</v>
      </c>
      <c r="L51">
        <f t="shared" si="0"/>
        <v>0</v>
      </c>
      <c r="M51">
        <f t="shared" si="2"/>
        <v>0</v>
      </c>
    </row>
    <row r="52" spans="1:13" x14ac:dyDescent="0.25">
      <c r="A52" s="1">
        <v>43627</v>
      </c>
      <c r="B52">
        <v>62.869998931884766</v>
      </c>
      <c r="C52">
        <v>62.009998321533203</v>
      </c>
      <c r="D52">
        <v>62.360000610351563</v>
      </c>
      <c r="E52">
        <v>62.290000915527344</v>
      </c>
      <c r="F52">
        <v>10000</v>
      </c>
      <c r="G52">
        <v>0</v>
      </c>
      <c r="H52">
        <v>0</v>
      </c>
      <c r="L52">
        <f t="shared" si="0"/>
        <v>0</v>
      </c>
      <c r="M52">
        <f t="shared" si="2"/>
        <v>0</v>
      </c>
    </row>
    <row r="53" spans="1:13" x14ac:dyDescent="0.25">
      <c r="A53" s="1">
        <v>43628</v>
      </c>
      <c r="B53">
        <v>62.110000610351563</v>
      </c>
      <c r="C53">
        <v>59.569999694824219</v>
      </c>
      <c r="D53">
        <v>62.110000610351563</v>
      </c>
      <c r="E53">
        <v>59.970001220703125</v>
      </c>
      <c r="F53">
        <v>10000</v>
      </c>
      <c r="G53">
        <v>0</v>
      </c>
      <c r="H53">
        <v>-3.7245138236077668</v>
      </c>
      <c r="L53">
        <f t="shared" si="0"/>
        <v>0</v>
      </c>
      <c r="M53">
        <f t="shared" si="2"/>
        <v>0</v>
      </c>
    </row>
    <row r="54" spans="1:13" x14ac:dyDescent="0.25">
      <c r="A54" s="1">
        <v>43629</v>
      </c>
      <c r="B54">
        <v>62.639999389648438</v>
      </c>
      <c r="C54">
        <v>59.759998321533203</v>
      </c>
      <c r="D54">
        <v>59.819999694824219</v>
      </c>
      <c r="E54">
        <v>61.310001373291016</v>
      </c>
      <c r="F54">
        <v>10000</v>
      </c>
      <c r="G54">
        <v>0</v>
      </c>
      <c r="H54">
        <v>2.2344507675702507</v>
      </c>
      <c r="L54">
        <f t="shared" si="0"/>
        <v>2.2344507675702507</v>
      </c>
      <c r="M54">
        <f t="shared" si="2"/>
        <v>4.9378261848704126</v>
      </c>
    </row>
    <row r="55" spans="1:13" x14ac:dyDescent="0.25">
      <c r="A55" s="1">
        <v>43630</v>
      </c>
      <c r="B55">
        <v>62.569999694824219</v>
      </c>
      <c r="C55">
        <v>60.740001678466797</v>
      </c>
      <c r="D55">
        <v>61.380001068115234</v>
      </c>
      <c r="E55">
        <v>62.009998321533203</v>
      </c>
      <c r="F55">
        <v>10000</v>
      </c>
      <c r="G55">
        <v>0</v>
      </c>
      <c r="H55">
        <v>1.1417337017825213</v>
      </c>
      <c r="L55">
        <f t="shared" si="0"/>
        <v>1.1417337017825213</v>
      </c>
      <c r="M55">
        <f t="shared" si="2"/>
        <v>1.2755555064326278</v>
      </c>
    </row>
    <row r="56" spans="1:13" x14ac:dyDescent="0.25">
      <c r="A56" s="1">
        <v>43633</v>
      </c>
      <c r="B56">
        <v>62.349998474121094</v>
      </c>
      <c r="C56">
        <v>60.720001220703125</v>
      </c>
      <c r="D56">
        <v>61.970001220703125</v>
      </c>
      <c r="E56">
        <v>60.939998626708984</v>
      </c>
      <c r="F56">
        <v>10000</v>
      </c>
      <c r="G56">
        <v>0</v>
      </c>
      <c r="H56">
        <v>-1.7255276951888887</v>
      </c>
      <c r="L56">
        <f t="shared" si="0"/>
        <v>0</v>
      </c>
      <c r="M56">
        <f t="shared" si="2"/>
        <v>0</v>
      </c>
    </row>
    <row r="57" spans="1:13" x14ac:dyDescent="0.25">
      <c r="A57" s="1">
        <v>43634</v>
      </c>
      <c r="B57">
        <v>62.830001831054688</v>
      </c>
      <c r="C57">
        <v>60.25</v>
      </c>
      <c r="D57">
        <v>61.020000457763672</v>
      </c>
      <c r="E57">
        <v>62.139999389648438</v>
      </c>
      <c r="F57">
        <v>10000</v>
      </c>
      <c r="G57">
        <v>0</v>
      </c>
      <c r="H57">
        <v>1.9691512799173472</v>
      </c>
      <c r="L57">
        <f t="shared" si="0"/>
        <v>1.9691512799173472</v>
      </c>
      <c r="M57">
        <f t="shared" si="2"/>
        <v>3.8291543465776572</v>
      </c>
    </row>
    <row r="58" spans="1:13" x14ac:dyDescent="0.25">
      <c r="A58" s="1">
        <v>43635</v>
      </c>
      <c r="B58">
        <v>62.520000457763672</v>
      </c>
      <c r="C58">
        <v>61.389999389648438</v>
      </c>
      <c r="D58">
        <v>62.25</v>
      </c>
      <c r="E58">
        <v>61.819999694824219</v>
      </c>
      <c r="F58">
        <v>10000</v>
      </c>
      <c r="G58">
        <v>0</v>
      </c>
      <c r="H58">
        <v>-0.51496571929082746</v>
      </c>
      <c r="L58">
        <f t="shared" si="0"/>
        <v>0</v>
      </c>
      <c r="M58">
        <f t="shared" si="2"/>
        <v>0</v>
      </c>
    </row>
    <row r="59" spans="1:13" x14ac:dyDescent="0.25">
      <c r="A59" s="1">
        <v>43636</v>
      </c>
      <c r="B59">
        <v>64.80999755859375</v>
      </c>
      <c r="C59">
        <v>62.169998168945313</v>
      </c>
      <c r="D59">
        <v>62.209999084472656</v>
      </c>
      <c r="E59">
        <v>64.449996948242188</v>
      </c>
      <c r="F59">
        <v>10000</v>
      </c>
      <c r="G59">
        <v>0</v>
      </c>
      <c r="H59">
        <v>4.2542822167599637</v>
      </c>
      <c r="L59">
        <f t="shared" si="0"/>
        <v>4.2542822167599637</v>
      </c>
      <c r="M59">
        <f t="shared" si="2"/>
        <v>17.994169068884496</v>
      </c>
    </row>
    <row r="60" spans="1:13" x14ac:dyDescent="0.25">
      <c r="A60" s="1">
        <v>43637</v>
      </c>
      <c r="B60">
        <v>65.75</v>
      </c>
      <c r="C60">
        <v>63.990001678466797</v>
      </c>
      <c r="D60">
        <v>64.739997863769531</v>
      </c>
      <c r="E60">
        <v>65.199996948242188</v>
      </c>
      <c r="F60">
        <v>10000</v>
      </c>
      <c r="G60">
        <v>0</v>
      </c>
      <c r="H60">
        <v>1.1636928402064983</v>
      </c>
      <c r="L60">
        <f t="shared" si="0"/>
        <v>1.1636928402064983</v>
      </c>
      <c r="M60">
        <f t="shared" si="2"/>
        <v>1.3256392287867609</v>
      </c>
    </row>
    <row r="61" spans="1:13" x14ac:dyDescent="0.25">
      <c r="A61" s="1">
        <v>43640</v>
      </c>
      <c r="B61">
        <v>65.800003051757813</v>
      </c>
      <c r="C61">
        <v>64.099998474121094</v>
      </c>
      <c r="D61">
        <v>65.540000915527344</v>
      </c>
      <c r="E61">
        <v>64.860000610351563</v>
      </c>
      <c r="F61">
        <v>10000</v>
      </c>
      <c r="G61">
        <v>0</v>
      </c>
      <c r="H61">
        <v>-0.52146680031369685</v>
      </c>
      <c r="L61">
        <f t="shared" si="0"/>
        <v>0</v>
      </c>
      <c r="M61">
        <f t="shared" si="2"/>
        <v>0</v>
      </c>
    </row>
    <row r="62" spans="1:13" x14ac:dyDescent="0.25">
      <c r="A62" s="1">
        <v>43641</v>
      </c>
      <c r="B62">
        <v>65.959999084472656</v>
      </c>
      <c r="C62">
        <v>64.180000305175781</v>
      </c>
      <c r="D62">
        <v>64.720001220703125</v>
      </c>
      <c r="E62">
        <v>65.050003051757813</v>
      </c>
      <c r="F62">
        <v>10000</v>
      </c>
      <c r="G62">
        <v>0</v>
      </c>
      <c r="H62">
        <v>0.29294239842472258</v>
      </c>
      <c r="L62">
        <f t="shared" si="0"/>
        <v>0.29294239842472258</v>
      </c>
      <c r="M62">
        <f t="shared" si="2"/>
        <v>7.8744010072177642E-2</v>
      </c>
    </row>
    <row r="63" spans="1:13" x14ac:dyDescent="0.25">
      <c r="A63" s="1">
        <v>43642</v>
      </c>
      <c r="B63">
        <v>66.860000610351563</v>
      </c>
      <c r="C63">
        <v>65.610000610351563</v>
      </c>
      <c r="D63">
        <v>65.769996643066406</v>
      </c>
      <c r="E63">
        <v>66.489997863769531</v>
      </c>
      <c r="F63">
        <v>10000</v>
      </c>
      <c r="G63">
        <v>0</v>
      </c>
      <c r="H63">
        <v>2.2136737040057808</v>
      </c>
      <c r="L63">
        <f t="shared" si="0"/>
        <v>2.2136737040057808</v>
      </c>
      <c r="M63">
        <f t="shared" si="2"/>
        <v>4.845919531138188</v>
      </c>
    </row>
    <row r="64" spans="1:13" x14ac:dyDescent="0.25">
      <c r="A64" s="1">
        <v>43643</v>
      </c>
      <c r="B64">
        <v>66.790000915527344</v>
      </c>
      <c r="C64">
        <v>65.650001525878906</v>
      </c>
      <c r="D64">
        <v>66.089996337890625</v>
      </c>
      <c r="E64">
        <v>66.550003051757813</v>
      </c>
      <c r="F64">
        <v>10000</v>
      </c>
      <c r="G64">
        <v>0</v>
      </c>
      <c r="H64">
        <v>9.0246939263294301E-2</v>
      </c>
      <c r="L64">
        <f t="shared" si="0"/>
        <v>9.0246939263294301E-2</v>
      </c>
      <c r="M64">
        <f t="shared" si="2"/>
        <v>6.0712415496397042E-3</v>
      </c>
    </row>
    <row r="65" spans="1:13" x14ac:dyDescent="0.25">
      <c r="A65" s="1">
        <v>43644</v>
      </c>
      <c r="B65">
        <v>66.779998779296875</v>
      </c>
      <c r="C65">
        <v>66.05999755859375</v>
      </c>
      <c r="D65">
        <v>66.650001525878906</v>
      </c>
      <c r="E65">
        <v>66.550003051757813</v>
      </c>
      <c r="F65">
        <v>10000</v>
      </c>
      <c r="G65">
        <v>0</v>
      </c>
      <c r="H65">
        <v>0</v>
      </c>
      <c r="L65">
        <f t="shared" si="0"/>
        <v>0</v>
      </c>
      <c r="M65">
        <f t="shared" si="2"/>
        <v>0</v>
      </c>
    </row>
    <row r="66" spans="1:13" x14ac:dyDescent="0.25">
      <c r="A66" s="1">
        <v>43647</v>
      </c>
      <c r="B66">
        <v>66.5</v>
      </c>
      <c r="C66">
        <v>66.5</v>
      </c>
      <c r="D66">
        <v>66.5</v>
      </c>
      <c r="E66">
        <v>66.5</v>
      </c>
      <c r="F66">
        <v>10000</v>
      </c>
      <c r="G66">
        <v>0</v>
      </c>
      <c r="H66">
        <v>-7.5136062306302431E-2</v>
      </c>
      <c r="L66">
        <f t="shared" si="0"/>
        <v>0</v>
      </c>
      <c r="M66">
        <f t="shared" si="2"/>
        <v>0</v>
      </c>
    </row>
    <row r="67" spans="1:13" x14ac:dyDescent="0.25">
      <c r="A67" s="1">
        <v>43648</v>
      </c>
      <c r="B67">
        <v>65.5</v>
      </c>
      <c r="C67">
        <v>62.229999542236328</v>
      </c>
      <c r="D67">
        <v>65.19000244140625</v>
      </c>
      <c r="E67">
        <v>62.400001525878906</v>
      </c>
      <c r="F67">
        <v>10000</v>
      </c>
      <c r="G67">
        <v>0</v>
      </c>
      <c r="H67">
        <v>-6.1654112392798393</v>
      </c>
      <c r="L67">
        <f t="shared" ref="L67:L130" si="3">IF(H67&gt;R66/365,H67,0)</f>
        <v>0</v>
      </c>
      <c r="M67">
        <f t="shared" si="2"/>
        <v>0</v>
      </c>
    </row>
    <row r="68" spans="1:13" x14ac:dyDescent="0.25">
      <c r="A68" s="1">
        <v>43649</v>
      </c>
      <c r="B68">
        <v>64</v>
      </c>
      <c r="C68">
        <v>62.069999694824219</v>
      </c>
      <c r="D68">
        <v>62.75</v>
      </c>
      <c r="E68">
        <v>63.819999694824219</v>
      </c>
      <c r="F68">
        <v>10000</v>
      </c>
      <c r="G68">
        <v>0</v>
      </c>
      <c r="H68">
        <v>2.2756380356119044</v>
      </c>
      <c r="L68">
        <f t="shared" si="3"/>
        <v>2.2756380356119044</v>
      </c>
      <c r="M68">
        <f t="shared" si="2"/>
        <v>5.1225688448264775</v>
      </c>
    </row>
    <row r="69" spans="1:13" x14ac:dyDescent="0.25">
      <c r="A69" s="1">
        <v>43651</v>
      </c>
      <c r="B69">
        <v>64.519996643066406</v>
      </c>
      <c r="C69">
        <v>62.909999847412109</v>
      </c>
      <c r="D69">
        <v>63.880001068115234</v>
      </c>
      <c r="E69">
        <v>64.230003356933594</v>
      </c>
      <c r="F69">
        <v>10000</v>
      </c>
      <c r="G69">
        <v>0</v>
      </c>
      <c r="H69">
        <v>0.64243758080528846</v>
      </c>
      <c r="L69">
        <f t="shared" si="3"/>
        <v>0.64243758080528846</v>
      </c>
      <c r="M69">
        <f t="shared" ref="M69:M132" si="4">IF(H69&gt;$R$1/365,(H69-$R$1/365)^2,0)</f>
        <v>0.39703711707973838</v>
      </c>
    </row>
    <row r="70" spans="1:13" x14ac:dyDescent="0.25">
      <c r="A70" s="1">
        <v>43654</v>
      </c>
      <c r="B70">
        <v>65.129997253417969</v>
      </c>
      <c r="C70">
        <v>63.799999237060547</v>
      </c>
      <c r="D70">
        <v>64.370002746582031</v>
      </c>
      <c r="E70">
        <v>64.110000610351563</v>
      </c>
      <c r="F70">
        <v>10000</v>
      </c>
      <c r="G70">
        <v>0</v>
      </c>
      <c r="H70">
        <v>-0.18683285117573334</v>
      </c>
      <c r="L70">
        <f t="shared" si="3"/>
        <v>0</v>
      </c>
      <c r="M70">
        <f t="shared" si="4"/>
        <v>0</v>
      </c>
    </row>
    <row r="71" spans="1:13" x14ac:dyDescent="0.25">
      <c r="A71" s="1">
        <v>43655</v>
      </c>
      <c r="B71">
        <v>65.019996643066406</v>
      </c>
      <c r="C71">
        <v>63.740001678466797</v>
      </c>
      <c r="D71">
        <v>63.919998168945313</v>
      </c>
      <c r="E71">
        <v>64.160003662109375</v>
      </c>
      <c r="F71">
        <v>10000</v>
      </c>
      <c r="G71">
        <v>0</v>
      </c>
      <c r="H71">
        <v>7.7995712496892189E-2</v>
      </c>
      <c r="L71">
        <f t="shared" si="3"/>
        <v>7.7995712496892189E-2</v>
      </c>
      <c r="M71">
        <f t="shared" si="4"/>
        <v>4.3121477146999595E-3</v>
      </c>
    </row>
    <row r="72" spans="1:13" x14ac:dyDescent="0.25">
      <c r="A72" s="1">
        <v>43656</v>
      </c>
      <c r="B72">
        <v>67.129997253417969</v>
      </c>
      <c r="C72">
        <v>64.489997863769531</v>
      </c>
      <c r="D72">
        <v>64.489997863769531</v>
      </c>
      <c r="E72">
        <v>67.010002136230469</v>
      </c>
      <c r="F72">
        <v>10000</v>
      </c>
      <c r="G72">
        <v>0</v>
      </c>
      <c r="H72">
        <v>4.4420173183440825</v>
      </c>
      <c r="L72">
        <f t="shared" si="3"/>
        <v>4.4420173183440825</v>
      </c>
      <c r="M72">
        <f t="shared" si="4"/>
        <v>19.622140660816584</v>
      </c>
    </row>
    <row r="73" spans="1:13" x14ac:dyDescent="0.25">
      <c r="A73" s="1">
        <v>43657</v>
      </c>
      <c r="B73">
        <v>67.639999389648438</v>
      </c>
      <c r="C73">
        <v>66.44000244140625</v>
      </c>
      <c r="D73">
        <v>66.720001220703125</v>
      </c>
      <c r="E73">
        <v>66.519996643066406</v>
      </c>
      <c r="F73">
        <v>10000</v>
      </c>
      <c r="G73">
        <v>0</v>
      </c>
      <c r="H73">
        <v>-0.73124231837493614</v>
      </c>
      <c r="L73">
        <f t="shared" si="3"/>
        <v>0</v>
      </c>
      <c r="M73">
        <f t="shared" si="4"/>
        <v>0</v>
      </c>
    </row>
    <row r="74" spans="1:13" x14ac:dyDescent="0.25">
      <c r="A74" s="1">
        <v>43658</v>
      </c>
      <c r="B74">
        <v>67.269996643066406</v>
      </c>
      <c r="C74">
        <v>66.510002136230469</v>
      </c>
      <c r="D74">
        <v>66.779998779296875</v>
      </c>
      <c r="E74">
        <v>66.720001220703125</v>
      </c>
      <c r="F74">
        <v>10000</v>
      </c>
      <c r="G74">
        <v>0</v>
      </c>
      <c r="H74">
        <v>0.30066835196926878</v>
      </c>
      <c r="L74">
        <f t="shared" si="3"/>
        <v>0.30066835196926878</v>
      </c>
      <c r="M74">
        <f t="shared" si="4"/>
        <v>8.3139716189152738E-2</v>
      </c>
    </row>
    <row r="75" spans="1:13" x14ac:dyDescent="0.25">
      <c r="A75" s="1">
        <v>43661</v>
      </c>
      <c r="B75">
        <v>67.459999084472656</v>
      </c>
      <c r="C75">
        <v>66.069999694824219</v>
      </c>
      <c r="D75">
        <v>66.650001525878906</v>
      </c>
      <c r="E75">
        <v>66.480003356933594</v>
      </c>
      <c r="F75">
        <v>10000</v>
      </c>
      <c r="G75">
        <v>0</v>
      </c>
      <c r="H75">
        <v>-0.35970902185035181</v>
      </c>
      <c r="L75">
        <f t="shared" si="3"/>
        <v>0</v>
      </c>
      <c r="M75">
        <f t="shared" si="4"/>
        <v>0</v>
      </c>
    </row>
    <row r="76" spans="1:13" x14ac:dyDescent="0.25">
      <c r="A76" s="1">
        <v>43662</v>
      </c>
      <c r="B76">
        <v>67.080001831054688</v>
      </c>
      <c r="C76">
        <v>63.849998474121094</v>
      </c>
      <c r="D76">
        <v>66.129997253417969</v>
      </c>
      <c r="E76">
        <v>64.349998474121094</v>
      </c>
      <c r="F76">
        <v>10000</v>
      </c>
      <c r="G76">
        <v>0</v>
      </c>
      <c r="H76">
        <v>-3.2039783021315826</v>
      </c>
      <c r="L76">
        <f t="shared" si="3"/>
        <v>0</v>
      </c>
      <c r="M76">
        <f t="shared" si="4"/>
        <v>0</v>
      </c>
    </row>
    <row r="77" spans="1:13" x14ac:dyDescent="0.25">
      <c r="A77" s="1">
        <v>43663</v>
      </c>
      <c r="B77">
        <v>65.279998779296875</v>
      </c>
      <c r="C77">
        <v>63.229999542236328</v>
      </c>
      <c r="D77">
        <v>64.330001831054688</v>
      </c>
      <c r="E77">
        <v>63.659999847412109</v>
      </c>
      <c r="F77">
        <v>10000</v>
      </c>
      <c r="G77">
        <v>0</v>
      </c>
      <c r="H77">
        <v>-1.0722589635903002</v>
      </c>
      <c r="L77">
        <f t="shared" si="3"/>
        <v>0</v>
      </c>
      <c r="M77">
        <f t="shared" si="4"/>
        <v>0</v>
      </c>
    </row>
    <row r="78" spans="1:13" x14ac:dyDescent="0.25">
      <c r="A78" s="1">
        <v>43664</v>
      </c>
      <c r="B78">
        <v>64.459999084472656</v>
      </c>
      <c r="C78">
        <v>61.290000915527344</v>
      </c>
      <c r="D78">
        <v>63.630001068115234</v>
      </c>
      <c r="E78">
        <v>61.930000305175781</v>
      </c>
      <c r="F78">
        <v>10000</v>
      </c>
      <c r="G78">
        <v>0</v>
      </c>
      <c r="H78">
        <v>-2.7175613358199735</v>
      </c>
      <c r="L78">
        <f t="shared" si="3"/>
        <v>0</v>
      </c>
      <c r="M78">
        <f t="shared" si="4"/>
        <v>0</v>
      </c>
    </row>
    <row r="79" spans="1:13" x14ac:dyDescent="0.25">
      <c r="A79" s="1">
        <v>43665</v>
      </c>
      <c r="B79">
        <v>63.340000152587891</v>
      </c>
      <c r="C79">
        <v>61.840000152587891</v>
      </c>
      <c r="D79">
        <v>62.580001831054688</v>
      </c>
      <c r="E79">
        <v>62.470001220703125</v>
      </c>
      <c r="F79">
        <v>10000</v>
      </c>
      <c r="G79">
        <v>0</v>
      </c>
      <c r="H79">
        <v>0.87195367813071023</v>
      </c>
      <c r="L79">
        <f t="shared" si="3"/>
        <v>0.87195367813071023</v>
      </c>
      <c r="M79">
        <f t="shared" si="4"/>
        <v>0.73895498762451917</v>
      </c>
    </row>
    <row r="80" spans="1:13" x14ac:dyDescent="0.25">
      <c r="A80" s="1">
        <v>43668</v>
      </c>
      <c r="B80">
        <v>64.019996643066406</v>
      </c>
      <c r="C80">
        <v>62.770000457763672</v>
      </c>
      <c r="D80">
        <v>62.909999847412109</v>
      </c>
      <c r="E80">
        <v>63.259998321533203</v>
      </c>
      <c r="F80">
        <v>10000</v>
      </c>
      <c r="G80">
        <v>0</v>
      </c>
      <c r="H80">
        <v>1.2646023457548283</v>
      </c>
      <c r="L80">
        <f t="shared" si="3"/>
        <v>1.2646023457548283</v>
      </c>
      <c r="M80">
        <f t="shared" si="4"/>
        <v>1.5681891157386454</v>
      </c>
    </row>
    <row r="81" spans="1:13" x14ac:dyDescent="0.25">
      <c r="A81" s="1">
        <v>43669</v>
      </c>
      <c r="B81">
        <v>64.449996948242188</v>
      </c>
      <c r="C81">
        <v>62.659999847412109</v>
      </c>
      <c r="D81">
        <v>63.290000915527344</v>
      </c>
      <c r="E81">
        <v>63.830001831054688</v>
      </c>
      <c r="F81">
        <v>10000</v>
      </c>
      <c r="G81">
        <v>0</v>
      </c>
      <c r="H81">
        <v>0.90104888499098479</v>
      </c>
      <c r="L81">
        <f t="shared" si="3"/>
        <v>0.90104888499098479</v>
      </c>
      <c r="M81">
        <f t="shared" si="4"/>
        <v>0.78982344790277348</v>
      </c>
    </row>
    <row r="82" spans="1:13" x14ac:dyDescent="0.25">
      <c r="A82" s="1">
        <v>43670</v>
      </c>
      <c r="B82">
        <v>64.660003662109375</v>
      </c>
      <c r="C82">
        <v>62.590000152587891</v>
      </c>
      <c r="D82">
        <v>64.239997863769531</v>
      </c>
      <c r="E82">
        <v>63.180000305175781</v>
      </c>
      <c r="F82">
        <v>10000</v>
      </c>
      <c r="G82">
        <v>0</v>
      </c>
      <c r="H82">
        <v>-1.0183323002235345</v>
      </c>
      <c r="L82">
        <f t="shared" si="3"/>
        <v>0</v>
      </c>
      <c r="M82">
        <f t="shared" si="4"/>
        <v>0</v>
      </c>
    </row>
    <row r="83" spans="1:13" x14ac:dyDescent="0.25">
      <c r="A83" s="1">
        <v>43671</v>
      </c>
      <c r="B83">
        <v>64.230003356933594</v>
      </c>
      <c r="C83">
        <v>63.029998779296875</v>
      </c>
      <c r="D83">
        <v>63.150001525878906</v>
      </c>
      <c r="E83">
        <v>63.389999389648438</v>
      </c>
      <c r="F83">
        <v>10000</v>
      </c>
      <c r="G83">
        <v>0</v>
      </c>
      <c r="H83">
        <v>0.332382215033733</v>
      </c>
      <c r="L83">
        <f t="shared" si="3"/>
        <v>0.332382215033733</v>
      </c>
      <c r="M83">
        <f t="shared" si="4"/>
        <v>0.10243420951936413</v>
      </c>
    </row>
    <row r="84" spans="1:13" x14ac:dyDescent="0.25">
      <c r="A84" s="1">
        <v>43672</v>
      </c>
      <c r="B84">
        <v>63.959999084472656</v>
      </c>
      <c r="C84">
        <v>63.020000457763672</v>
      </c>
      <c r="D84">
        <v>63.240001678466797</v>
      </c>
      <c r="E84">
        <v>63.459999084472656</v>
      </c>
      <c r="F84">
        <v>10000</v>
      </c>
      <c r="G84">
        <v>0</v>
      </c>
      <c r="H84">
        <v>0.11042703186341374</v>
      </c>
      <c r="L84">
        <f t="shared" si="3"/>
        <v>0.11042703186341374</v>
      </c>
      <c r="M84">
        <f t="shared" si="4"/>
        <v>9.6232695450238596E-3</v>
      </c>
    </row>
    <row r="85" spans="1:13" x14ac:dyDescent="0.25">
      <c r="A85" s="1">
        <v>43675</v>
      </c>
      <c r="B85">
        <v>63.909999847412109</v>
      </c>
      <c r="C85">
        <v>62.909999847412109</v>
      </c>
      <c r="D85">
        <v>63.119998931884766</v>
      </c>
      <c r="E85">
        <v>63.709999084472656</v>
      </c>
      <c r="F85">
        <v>10000</v>
      </c>
      <c r="G85">
        <v>0</v>
      </c>
      <c r="H85">
        <v>0.39394894990025797</v>
      </c>
      <c r="L85">
        <f t="shared" si="3"/>
        <v>0.39394894990025797</v>
      </c>
      <c r="M85">
        <f t="shared" si="4"/>
        <v>0.1456339639027282</v>
      </c>
    </row>
    <row r="86" spans="1:13" x14ac:dyDescent="0.25">
      <c r="A86" s="1">
        <v>43676</v>
      </c>
      <c r="B86">
        <v>65.040000915527344</v>
      </c>
      <c r="C86">
        <v>63.849998474121094</v>
      </c>
      <c r="D86">
        <v>63.849998474121094</v>
      </c>
      <c r="E86">
        <v>64.720001220703125</v>
      </c>
      <c r="F86">
        <v>10000</v>
      </c>
      <c r="G86">
        <v>0</v>
      </c>
      <c r="H86">
        <v>1.5853118046530001</v>
      </c>
      <c r="L86">
        <f t="shared" si="3"/>
        <v>1.5853118046530001</v>
      </c>
      <c r="M86">
        <f t="shared" si="4"/>
        <v>2.4742756363562006</v>
      </c>
    </row>
    <row r="87" spans="1:13" x14ac:dyDescent="0.25">
      <c r="A87" s="1">
        <v>43677</v>
      </c>
      <c r="B87">
        <v>65.360000610351563</v>
      </c>
      <c r="C87">
        <v>64.540000915527344</v>
      </c>
      <c r="D87">
        <v>64.610000610351563</v>
      </c>
      <c r="E87">
        <v>65.169998168945313</v>
      </c>
      <c r="F87">
        <v>10000</v>
      </c>
      <c r="G87">
        <v>0</v>
      </c>
      <c r="H87">
        <v>0.69529811457766932</v>
      </c>
      <c r="L87">
        <f t="shared" si="3"/>
        <v>0.69529811457766932</v>
      </c>
      <c r="M87">
        <f t="shared" si="4"/>
        <v>0.46644712956226386</v>
      </c>
    </row>
    <row r="88" spans="1:13" x14ac:dyDescent="0.25">
      <c r="A88" s="1">
        <v>43678</v>
      </c>
      <c r="B88">
        <v>65.19000244140625</v>
      </c>
      <c r="C88">
        <v>65.19000244140625</v>
      </c>
      <c r="D88">
        <v>65.19000244140625</v>
      </c>
      <c r="E88">
        <v>65.19000244140625</v>
      </c>
      <c r="F88">
        <v>10000</v>
      </c>
      <c r="G88">
        <v>0</v>
      </c>
      <c r="H88">
        <v>3.0695524049395573E-2</v>
      </c>
      <c r="L88">
        <f t="shared" si="3"/>
        <v>3.0695524049395573E-2</v>
      </c>
      <c r="M88">
        <f t="shared" si="4"/>
        <v>3.3733775998273267E-4</v>
      </c>
    </row>
    <row r="89" spans="1:13" x14ac:dyDescent="0.25">
      <c r="A89" s="1">
        <v>43679</v>
      </c>
      <c r="B89">
        <v>62.930000305175781</v>
      </c>
      <c r="C89">
        <v>60.889999389648438</v>
      </c>
      <c r="D89">
        <v>61.099998474121094</v>
      </c>
      <c r="E89">
        <v>61.889999389648438</v>
      </c>
      <c r="F89">
        <v>10000</v>
      </c>
      <c r="G89">
        <v>0</v>
      </c>
      <c r="H89">
        <v>-5.0621305847072247</v>
      </c>
      <c r="L89">
        <f t="shared" si="3"/>
        <v>0</v>
      </c>
      <c r="M89">
        <f t="shared" si="4"/>
        <v>0</v>
      </c>
    </row>
    <row r="90" spans="1:13" x14ac:dyDescent="0.25">
      <c r="A90" s="1">
        <v>43682</v>
      </c>
      <c r="B90">
        <v>61.549999237060547</v>
      </c>
      <c r="C90">
        <v>59.669998168945313</v>
      </c>
      <c r="D90">
        <v>61.549999237060547</v>
      </c>
      <c r="E90">
        <v>59.810001373291016</v>
      </c>
      <c r="F90">
        <v>10000</v>
      </c>
      <c r="G90">
        <v>0</v>
      </c>
      <c r="H90">
        <v>-3.3607982499113009</v>
      </c>
      <c r="L90">
        <f t="shared" si="3"/>
        <v>0</v>
      </c>
      <c r="M90">
        <f t="shared" si="4"/>
        <v>0</v>
      </c>
    </row>
    <row r="91" spans="1:13" x14ac:dyDescent="0.25">
      <c r="A91" s="1">
        <v>43683</v>
      </c>
      <c r="B91">
        <v>60.540000915527344</v>
      </c>
      <c r="C91">
        <v>58.569999694824219</v>
      </c>
      <c r="D91">
        <v>60</v>
      </c>
      <c r="E91">
        <v>58.939998626708984</v>
      </c>
      <c r="F91">
        <v>10000</v>
      </c>
      <c r="G91">
        <v>0</v>
      </c>
      <c r="H91">
        <v>-1.4546108119143808</v>
      </c>
      <c r="L91">
        <f t="shared" si="3"/>
        <v>0</v>
      </c>
      <c r="M91">
        <f t="shared" si="4"/>
        <v>0</v>
      </c>
    </row>
    <row r="92" spans="1:13" x14ac:dyDescent="0.25">
      <c r="A92" s="1">
        <v>43684</v>
      </c>
      <c r="B92">
        <v>59.189998626708984</v>
      </c>
      <c r="C92">
        <v>55.880001068115234</v>
      </c>
      <c r="D92">
        <v>58.560001373291016</v>
      </c>
      <c r="E92">
        <v>56.229999542236328</v>
      </c>
      <c r="F92">
        <v>10000</v>
      </c>
      <c r="G92">
        <v>0</v>
      </c>
      <c r="H92">
        <v>-4.5978947194013076</v>
      </c>
      <c r="L92">
        <f t="shared" si="3"/>
        <v>0</v>
      </c>
      <c r="M92">
        <f t="shared" si="4"/>
        <v>0</v>
      </c>
    </row>
    <row r="93" spans="1:13" x14ac:dyDescent="0.25">
      <c r="A93" s="1">
        <v>43685</v>
      </c>
      <c r="B93">
        <v>58.009998321533203</v>
      </c>
      <c r="C93">
        <v>56.770000457763672</v>
      </c>
      <c r="D93">
        <v>57.369998931884766</v>
      </c>
      <c r="E93">
        <v>57.380001068115234</v>
      </c>
      <c r="F93">
        <v>10000</v>
      </c>
      <c r="G93">
        <v>0</v>
      </c>
      <c r="H93">
        <v>2.0451743468628436</v>
      </c>
      <c r="L93">
        <f t="shared" si="3"/>
        <v>2.0451743468628436</v>
      </c>
      <c r="M93">
        <f t="shared" si="4"/>
        <v>4.1324611510666509</v>
      </c>
    </row>
    <row r="94" spans="1:13" x14ac:dyDescent="0.25">
      <c r="A94" s="1">
        <v>43686</v>
      </c>
      <c r="B94">
        <v>59.099998474121094</v>
      </c>
      <c r="C94">
        <v>57.119998931884766</v>
      </c>
      <c r="D94">
        <v>57.650001525878906</v>
      </c>
      <c r="E94">
        <v>58.529998779296875</v>
      </c>
      <c r="F94">
        <v>10000</v>
      </c>
      <c r="G94">
        <v>0</v>
      </c>
      <c r="H94">
        <v>2.0041786158499608</v>
      </c>
      <c r="L94">
        <f t="shared" si="3"/>
        <v>2.0041786158499608</v>
      </c>
      <c r="M94">
        <f t="shared" si="4"/>
        <v>3.9674658198724706</v>
      </c>
    </row>
    <row r="95" spans="1:13" x14ac:dyDescent="0.25">
      <c r="A95" s="1">
        <v>43689</v>
      </c>
      <c r="B95">
        <v>58.869998931884766</v>
      </c>
      <c r="C95">
        <v>57.880001068115234</v>
      </c>
      <c r="D95">
        <v>58.360000610351563</v>
      </c>
      <c r="E95">
        <v>58.569999694824219</v>
      </c>
      <c r="F95">
        <v>10000</v>
      </c>
      <c r="G95">
        <v>0</v>
      </c>
      <c r="H95">
        <v>6.8342587325487258E-2</v>
      </c>
      <c r="L95">
        <f t="shared" si="3"/>
        <v>6.8342587325487258E-2</v>
      </c>
      <c r="M95">
        <f t="shared" si="4"/>
        <v>3.1375480536443429E-3</v>
      </c>
    </row>
    <row r="96" spans="1:13" x14ac:dyDescent="0.25">
      <c r="A96" s="1">
        <v>43690</v>
      </c>
      <c r="B96">
        <v>61.5</v>
      </c>
      <c r="C96">
        <v>57.979999542236328</v>
      </c>
      <c r="D96">
        <v>58.400001525878906</v>
      </c>
      <c r="E96">
        <v>61.299999237060547</v>
      </c>
      <c r="F96">
        <v>10000</v>
      </c>
      <c r="G96">
        <v>0</v>
      </c>
      <c r="H96">
        <v>4.6610885375804045</v>
      </c>
      <c r="L96">
        <f t="shared" si="3"/>
        <v>4.6610885375804045</v>
      </c>
      <c r="M96">
        <f t="shared" si="4"/>
        <v>21.610967403420506</v>
      </c>
    </row>
    <row r="97" spans="1:13" x14ac:dyDescent="0.25">
      <c r="A97" s="1">
        <v>43691</v>
      </c>
      <c r="B97">
        <v>61.080001831054688</v>
      </c>
      <c r="C97">
        <v>58.229999542236328</v>
      </c>
      <c r="D97">
        <v>60.979999542236328</v>
      </c>
      <c r="E97">
        <v>59.479999542236328</v>
      </c>
      <c r="F97">
        <v>10000</v>
      </c>
      <c r="G97">
        <v>0</v>
      </c>
      <c r="H97">
        <v>-2.9690044330765497</v>
      </c>
      <c r="L97">
        <f t="shared" si="3"/>
        <v>0</v>
      </c>
      <c r="M97">
        <f t="shared" si="4"/>
        <v>0</v>
      </c>
    </row>
    <row r="98" spans="1:13" x14ac:dyDescent="0.25">
      <c r="A98" s="1">
        <v>43692</v>
      </c>
      <c r="B98">
        <v>59.419998168945313</v>
      </c>
      <c r="C98">
        <v>57.689998626708984</v>
      </c>
      <c r="D98">
        <v>59.049999237060547</v>
      </c>
      <c r="E98">
        <v>58.229999542236328</v>
      </c>
      <c r="F98">
        <v>10000</v>
      </c>
      <c r="G98">
        <v>0</v>
      </c>
      <c r="H98">
        <v>-2.1015467545731581</v>
      </c>
      <c r="L98">
        <f t="shared" si="3"/>
        <v>0</v>
      </c>
      <c r="M98">
        <f t="shared" si="4"/>
        <v>0</v>
      </c>
    </row>
    <row r="99" spans="1:13" x14ac:dyDescent="0.25">
      <c r="A99" s="1">
        <v>43693</v>
      </c>
      <c r="B99">
        <v>59.5</v>
      </c>
      <c r="C99">
        <v>58.290000915527344</v>
      </c>
      <c r="D99">
        <v>58.419998168945313</v>
      </c>
      <c r="E99">
        <v>58.639999389648438</v>
      </c>
      <c r="F99">
        <v>10000</v>
      </c>
      <c r="G99">
        <v>0</v>
      </c>
      <c r="H99">
        <v>0.70410415702428786</v>
      </c>
      <c r="L99">
        <f t="shared" si="3"/>
        <v>0.70410415702428786</v>
      </c>
      <c r="M99">
        <f t="shared" si="4"/>
        <v>0.47855319007268082</v>
      </c>
    </row>
    <row r="100" spans="1:13" x14ac:dyDescent="0.25">
      <c r="A100" s="1">
        <v>43696</v>
      </c>
      <c r="B100">
        <v>59.919998168945313</v>
      </c>
      <c r="C100">
        <v>58.590000152587891</v>
      </c>
      <c r="D100">
        <v>58.630001068115234</v>
      </c>
      <c r="E100">
        <v>59.740001678466797</v>
      </c>
      <c r="F100">
        <v>10000</v>
      </c>
      <c r="G100">
        <v>0</v>
      </c>
      <c r="H100">
        <v>1.8758565829940066</v>
      </c>
      <c r="L100">
        <f t="shared" si="3"/>
        <v>1.8758565829940066</v>
      </c>
      <c r="M100">
        <f t="shared" si="4"/>
        <v>3.4727359205238919</v>
      </c>
    </row>
    <row r="101" spans="1:13" x14ac:dyDescent="0.25">
      <c r="A101" s="1">
        <v>43697</v>
      </c>
      <c r="B101">
        <v>60.319999694824219</v>
      </c>
      <c r="C101">
        <v>58.959999084472656</v>
      </c>
      <c r="D101">
        <v>59.740001678466797</v>
      </c>
      <c r="E101">
        <v>60.029998779296875</v>
      </c>
      <c r="F101">
        <v>10000</v>
      </c>
      <c r="G101">
        <v>0</v>
      </c>
      <c r="H101">
        <v>0.48543202658564155</v>
      </c>
      <c r="L101">
        <f t="shared" si="3"/>
        <v>0.48543202658564155</v>
      </c>
      <c r="M101">
        <f t="shared" si="4"/>
        <v>0.22382669411390332</v>
      </c>
    </row>
    <row r="102" spans="1:13" x14ac:dyDescent="0.25">
      <c r="A102" s="1">
        <v>43698</v>
      </c>
      <c r="B102">
        <v>61.409999847412109</v>
      </c>
      <c r="C102">
        <v>60.049999237060547</v>
      </c>
      <c r="D102">
        <v>60.060001373291016</v>
      </c>
      <c r="E102">
        <v>60.299999237060547</v>
      </c>
      <c r="F102">
        <v>10000</v>
      </c>
      <c r="G102">
        <v>0</v>
      </c>
      <c r="H102">
        <v>0.44977588414809588</v>
      </c>
      <c r="L102">
        <f t="shared" si="3"/>
        <v>0.44977588414809588</v>
      </c>
      <c r="M102">
        <f t="shared" si="4"/>
        <v>0.19135998019331624</v>
      </c>
    </row>
    <row r="103" spans="1:13" x14ac:dyDescent="0.25">
      <c r="A103" s="1">
        <v>43699</v>
      </c>
      <c r="B103">
        <v>60.889999389648438</v>
      </c>
      <c r="C103">
        <v>59.470001220703125</v>
      </c>
      <c r="D103">
        <v>60.419998168945313</v>
      </c>
      <c r="E103">
        <v>59.919998168945313</v>
      </c>
      <c r="F103">
        <v>10000</v>
      </c>
      <c r="G103">
        <v>0</v>
      </c>
      <c r="H103">
        <v>-0.6301842005359215</v>
      </c>
      <c r="L103">
        <f t="shared" si="3"/>
        <v>0</v>
      </c>
      <c r="M103">
        <f t="shared" si="4"/>
        <v>0</v>
      </c>
    </row>
    <row r="104" spans="1:13" x14ac:dyDescent="0.25">
      <c r="A104" s="1">
        <v>43700</v>
      </c>
      <c r="B104">
        <v>60.279998779296875</v>
      </c>
      <c r="C104">
        <v>58.319999694824219</v>
      </c>
      <c r="D104">
        <v>60.040000915527344</v>
      </c>
      <c r="E104">
        <v>59.340000152587891</v>
      </c>
      <c r="F104">
        <v>10000</v>
      </c>
      <c r="G104">
        <v>0</v>
      </c>
      <c r="H104">
        <v>-0.96795399546260041</v>
      </c>
      <c r="L104">
        <f t="shared" si="3"/>
        <v>0</v>
      </c>
      <c r="M104">
        <f t="shared" si="4"/>
        <v>0</v>
      </c>
    </row>
    <row r="105" spans="1:13" x14ac:dyDescent="0.25">
      <c r="A105" s="1">
        <v>43703</v>
      </c>
      <c r="B105">
        <v>60.169998168945313</v>
      </c>
      <c r="C105">
        <v>58.270000457763672</v>
      </c>
      <c r="D105">
        <v>58.400001525878906</v>
      </c>
      <c r="E105">
        <v>58.700000762939453</v>
      </c>
      <c r="F105">
        <v>10000</v>
      </c>
      <c r="G105">
        <v>0</v>
      </c>
      <c r="H105">
        <v>-1.0785294708505755</v>
      </c>
      <c r="L105">
        <f t="shared" si="3"/>
        <v>0</v>
      </c>
      <c r="M105">
        <f t="shared" si="4"/>
        <v>0</v>
      </c>
    </row>
    <row r="106" spans="1:13" x14ac:dyDescent="0.25">
      <c r="A106" s="1">
        <v>43704</v>
      </c>
      <c r="B106">
        <v>60.139999389648438</v>
      </c>
      <c r="C106">
        <v>58.509998321533203</v>
      </c>
      <c r="D106">
        <v>58.709999084472656</v>
      </c>
      <c r="E106">
        <v>59.509998321533203</v>
      </c>
      <c r="F106">
        <v>10000</v>
      </c>
      <c r="G106">
        <v>0</v>
      </c>
      <c r="H106">
        <v>1.3798936082896063</v>
      </c>
      <c r="L106">
        <f t="shared" si="3"/>
        <v>1.3798936082896063</v>
      </c>
      <c r="M106">
        <f t="shared" si="4"/>
        <v>1.8702335947942583</v>
      </c>
    </row>
    <row r="107" spans="1:13" x14ac:dyDescent="0.25">
      <c r="A107" s="1">
        <v>43705</v>
      </c>
      <c r="B107">
        <v>61.049999237060547</v>
      </c>
      <c r="C107">
        <v>59.819999694824219</v>
      </c>
      <c r="D107">
        <v>60.139999389648438</v>
      </c>
      <c r="E107">
        <v>60.490001678466797</v>
      </c>
      <c r="F107">
        <v>10000</v>
      </c>
      <c r="G107">
        <v>0</v>
      </c>
      <c r="H107">
        <v>1.6467877408408382</v>
      </c>
      <c r="L107">
        <f t="shared" si="3"/>
        <v>1.6467877408408382</v>
      </c>
      <c r="M107">
        <f t="shared" si="4"/>
        <v>2.6714561367658285</v>
      </c>
    </row>
    <row r="108" spans="1:13" x14ac:dyDescent="0.25">
      <c r="A108" s="1">
        <v>43706</v>
      </c>
      <c r="B108">
        <v>61.180000305175781</v>
      </c>
      <c r="C108">
        <v>60.009998321533203</v>
      </c>
      <c r="D108">
        <v>60.490001678466797</v>
      </c>
      <c r="E108">
        <v>61.080001831054688</v>
      </c>
      <c r="F108">
        <v>10000</v>
      </c>
      <c r="G108">
        <v>0</v>
      </c>
      <c r="H108">
        <v>0.97536805458202647</v>
      </c>
      <c r="L108">
        <f t="shared" si="3"/>
        <v>0.97536805458202647</v>
      </c>
      <c r="M108">
        <f t="shared" si="4"/>
        <v>0.92744466918903534</v>
      </c>
    </row>
    <row r="109" spans="1:13" x14ac:dyDescent="0.25">
      <c r="A109" s="1">
        <v>43707</v>
      </c>
      <c r="B109">
        <v>61.139999389648438</v>
      </c>
      <c r="C109">
        <v>60.299999237060547</v>
      </c>
      <c r="D109">
        <v>61.029998779296875</v>
      </c>
      <c r="E109">
        <v>60.430000305175781</v>
      </c>
      <c r="F109">
        <v>10000</v>
      </c>
      <c r="G109">
        <v>0</v>
      </c>
      <c r="H109">
        <v>-1.0641805933090609</v>
      </c>
      <c r="L109">
        <f t="shared" si="3"/>
        <v>0</v>
      </c>
      <c r="M109">
        <f t="shared" si="4"/>
        <v>0</v>
      </c>
    </row>
    <row r="110" spans="1:13" x14ac:dyDescent="0.25">
      <c r="A110" s="1">
        <v>43711</v>
      </c>
      <c r="B110">
        <v>59.25</v>
      </c>
      <c r="C110">
        <v>57.220001220703125</v>
      </c>
      <c r="D110">
        <v>59.069999694824219</v>
      </c>
      <c r="E110">
        <v>58.259998321533203</v>
      </c>
      <c r="F110">
        <v>10000</v>
      </c>
      <c r="G110">
        <v>0</v>
      </c>
      <c r="H110">
        <v>-3.5909349208736008</v>
      </c>
      <c r="L110">
        <f t="shared" si="3"/>
        <v>0</v>
      </c>
      <c r="M110">
        <f t="shared" si="4"/>
        <v>0</v>
      </c>
    </row>
    <row r="111" spans="1:13" x14ac:dyDescent="0.25">
      <c r="A111" s="1">
        <v>43712</v>
      </c>
      <c r="B111">
        <v>60.959999084472656</v>
      </c>
      <c r="C111">
        <v>58.090000152587891</v>
      </c>
      <c r="D111">
        <v>58.240001678466797</v>
      </c>
      <c r="E111">
        <v>60.700000762939453</v>
      </c>
      <c r="F111">
        <v>10000</v>
      </c>
      <c r="G111">
        <v>0</v>
      </c>
      <c r="H111">
        <v>4.1881265219748665</v>
      </c>
      <c r="L111">
        <f t="shared" si="3"/>
        <v>4.1881265219748665</v>
      </c>
      <c r="M111">
        <f t="shared" si="4"/>
        <v>17.437286889423486</v>
      </c>
    </row>
    <row r="112" spans="1:13" x14ac:dyDescent="0.25">
      <c r="A112" s="1">
        <v>43713</v>
      </c>
      <c r="B112">
        <v>62.389999389648438</v>
      </c>
      <c r="C112">
        <v>60.25</v>
      </c>
      <c r="D112">
        <v>60.509998321533203</v>
      </c>
      <c r="E112">
        <v>60.950000762939453</v>
      </c>
      <c r="F112">
        <v>10000</v>
      </c>
      <c r="G112">
        <v>0</v>
      </c>
      <c r="H112">
        <v>0.41186160932082938</v>
      </c>
      <c r="L112">
        <f t="shared" si="3"/>
        <v>0.41186160932082938</v>
      </c>
      <c r="M112">
        <f t="shared" si="4"/>
        <v>0.15962649199444576</v>
      </c>
    </row>
    <row r="113" spans="1:13" x14ac:dyDescent="0.25">
      <c r="A113" s="1">
        <v>43714</v>
      </c>
      <c r="B113">
        <v>61.880001068115234</v>
      </c>
      <c r="C113">
        <v>59.409999847412109</v>
      </c>
      <c r="D113">
        <v>60.810001373291016</v>
      </c>
      <c r="E113">
        <v>61.540000915527344</v>
      </c>
      <c r="F113">
        <v>10000</v>
      </c>
      <c r="G113">
        <v>0</v>
      </c>
      <c r="H113">
        <v>0.96800680098865222</v>
      </c>
      <c r="L113">
        <f t="shared" si="3"/>
        <v>0.96800680098865222</v>
      </c>
      <c r="M113">
        <f t="shared" si="4"/>
        <v>0.91332050441276891</v>
      </c>
    </row>
    <row r="114" spans="1:13" x14ac:dyDescent="0.25">
      <c r="A114" s="1">
        <v>43717</v>
      </c>
      <c r="B114">
        <v>62.990001678466797</v>
      </c>
      <c r="C114">
        <v>61.540000915527344</v>
      </c>
      <c r="D114">
        <v>61.540000915527344</v>
      </c>
      <c r="E114">
        <v>62.590000152587891</v>
      </c>
      <c r="F114">
        <v>10000</v>
      </c>
      <c r="G114">
        <v>0</v>
      </c>
      <c r="H114">
        <v>1.7062060796876333</v>
      </c>
      <c r="L114">
        <f t="shared" si="3"/>
        <v>1.7062060796876333</v>
      </c>
      <c r="M114">
        <f t="shared" si="4"/>
        <v>2.8692203500202096</v>
      </c>
    </row>
    <row r="115" spans="1:13" x14ac:dyDescent="0.25">
      <c r="A115" s="1">
        <v>43718</v>
      </c>
      <c r="B115">
        <v>63.770000457763672</v>
      </c>
      <c r="C115">
        <v>62.169998168945313</v>
      </c>
      <c r="D115">
        <v>62.740001678466797</v>
      </c>
      <c r="E115">
        <v>62.380001068115234</v>
      </c>
      <c r="F115">
        <v>10000</v>
      </c>
      <c r="G115">
        <v>0</v>
      </c>
      <c r="H115">
        <v>-0.3355153921723919</v>
      </c>
      <c r="L115">
        <f t="shared" si="3"/>
        <v>0</v>
      </c>
      <c r="M115">
        <f t="shared" si="4"/>
        <v>0</v>
      </c>
    </row>
    <row r="116" spans="1:13" x14ac:dyDescent="0.25">
      <c r="A116" s="1">
        <v>43719</v>
      </c>
      <c r="B116">
        <v>63.25</v>
      </c>
      <c r="C116">
        <v>60.520000457763672</v>
      </c>
      <c r="D116">
        <v>62.680000305175781</v>
      </c>
      <c r="E116">
        <v>60.810001373291016</v>
      </c>
      <c r="F116">
        <v>10000</v>
      </c>
      <c r="G116">
        <v>0</v>
      </c>
      <c r="H116">
        <v>-2.5168317857350964</v>
      </c>
      <c r="L116">
        <f t="shared" si="3"/>
        <v>0</v>
      </c>
      <c r="M116">
        <f t="shared" si="4"/>
        <v>0</v>
      </c>
    </row>
    <row r="117" spans="1:13" x14ac:dyDescent="0.25">
      <c r="A117" s="1">
        <v>43720</v>
      </c>
      <c r="B117">
        <v>61.389999389648438</v>
      </c>
      <c r="C117">
        <v>58.909999847412109</v>
      </c>
      <c r="D117">
        <v>61.029998779296875</v>
      </c>
      <c r="E117">
        <v>60.380001068115234</v>
      </c>
      <c r="F117">
        <v>10000</v>
      </c>
      <c r="G117">
        <v>0</v>
      </c>
      <c r="H117">
        <v>-0.70712102526714338</v>
      </c>
      <c r="L117">
        <f t="shared" si="3"/>
        <v>0</v>
      </c>
      <c r="M117">
        <f t="shared" si="4"/>
        <v>0</v>
      </c>
    </row>
    <row r="118" spans="1:13" x14ac:dyDescent="0.25">
      <c r="A118" s="1">
        <v>43721</v>
      </c>
      <c r="B118">
        <v>60.799999237060547</v>
      </c>
      <c r="C118">
        <v>59.599998474121094</v>
      </c>
      <c r="D118">
        <v>60.409999847412109</v>
      </c>
      <c r="E118">
        <v>60.220001220703125</v>
      </c>
      <c r="F118">
        <v>10000</v>
      </c>
      <c r="G118">
        <v>0</v>
      </c>
      <c r="H118">
        <v>-0.26498814935695947</v>
      </c>
      <c r="L118">
        <f t="shared" si="3"/>
        <v>0</v>
      </c>
      <c r="M118">
        <f t="shared" si="4"/>
        <v>0</v>
      </c>
    </row>
    <row r="119" spans="1:13" x14ac:dyDescent="0.25">
      <c r="A119" s="1">
        <v>43724</v>
      </c>
      <c r="B119">
        <v>71</v>
      </c>
      <c r="C119">
        <v>64.779998779296875</v>
      </c>
      <c r="D119">
        <v>67</v>
      </c>
      <c r="E119">
        <v>69.019996643066406</v>
      </c>
      <c r="F119">
        <v>10000</v>
      </c>
      <c r="G119">
        <v>0</v>
      </c>
      <c r="H119">
        <v>14.613077455963118</v>
      </c>
      <c r="L119">
        <f t="shared" si="3"/>
        <v>14.613077455963118</v>
      </c>
      <c r="M119">
        <f t="shared" si="4"/>
        <v>213.18186227465804</v>
      </c>
    </row>
    <row r="120" spans="1:13" x14ac:dyDescent="0.25">
      <c r="A120" s="1">
        <v>43725</v>
      </c>
      <c r="B120">
        <v>69.25</v>
      </c>
      <c r="C120">
        <v>63.560001373291016</v>
      </c>
      <c r="D120">
        <v>68.169998168945313</v>
      </c>
      <c r="E120">
        <v>64.550003051757813</v>
      </c>
      <c r="F120">
        <v>10000</v>
      </c>
      <c r="G120">
        <v>0</v>
      </c>
      <c r="H120">
        <v>-6.4763746866360332</v>
      </c>
      <c r="L120">
        <f t="shared" si="3"/>
        <v>0</v>
      </c>
      <c r="M120">
        <f t="shared" si="4"/>
        <v>0</v>
      </c>
    </row>
    <row r="121" spans="1:13" x14ac:dyDescent="0.25">
      <c r="A121" s="1">
        <v>43726</v>
      </c>
      <c r="B121">
        <v>64.989997863769531</v>
      </c>
      <c r="C121">
        <v>63.069999694824219</v>
      </c>
      <c r="D121">
        <v>64.25</v>
      </c>
      <c r="E121">
        <v>63.599998474121094</v>
      </c>
      <c r="F121">
        <v>10000</v>
      </c>
      <c r="G121">
        <v>0</v>
      </c>
      <c r="H121">
        <v>-1.4717343651788561</v>
      </c>
      <c r="L121">
        <f t="shared" si="3"/>
        <v>0</v>
      </c>
      <c r="M121">
        <f t="shared" si="4"/>
        <v>0</v>
      </c>
    </row>
    <row r="122" spans="1:13" x14ac:dyDescent="0.25">
      <c r="A122" s="1">
        <v>43727</v>
      </c>
      <c r="B122">
        <v>65.569999694824219</v>
      </c>
      <c r="C122">
        <v>63.470001220703125</v>
      </c>
      <c r="D122">
        <v>63.650001525878906</v>
      </c>
      <c r="E122">
        <v>64.400001525878906</v>
      </c>
      <c r="F122">
        <v>10000</v>
      </c>
      <c r="G122">
        <v>0</v>
      </c>
      <c r="H122">
        <v>1.2578664637599601</v>
      </c>
      <c r="L122">
        <f t="shared" si="3"/>
        <v>1.2578664637599601</v>
      </c>
      <c r="M122">
        <f t="shared" si="4"/>
        <v>1.5513641537429874</v>
      </c>
    </row>
    <row r="123" spans="1:13" x14ac:dyDescent="0.25">
      <c r="A123" s="1">
        <v>43728</v>
      </c>
      <c r="B123">
        <v>65.269996643066406</v>
      </c>
      <c r="C123">
        <v>64.050003051757813</v>
      </c>
      <c r="D123">
        <v>64.980003356933594</v>
      </c>
      <c r="E123">
        <v>64.279998779296875</v>
      </c>
      <c r="F123">
        <v>10000</v>
      </c>
      <c r="G123">
        <v>0</v>
      </c>
      <c r="H123">
        <v>-0.18633966419054904</v>
      </c>
      <c r="L123">
        <f t="shared" si="3"/>
        <v>0</v>
      </c>
      <c r="M123">
        <f t="shared" si="4"/>
        <v>0</v>
      </c>
    </row>
    <row r="124" spans="1:13" x14ac:dyDescent="0.25">
      <c r="A124" s="1">
        <v>43731</v>
      </c>
      <c r="B124">
        <v>65.319999694824219</v>
      </c>
      <c r="C124">
        <v>63.540000915527344</v>
      </c>
      <c r="D124">
        <v>65.319999694824219</v>
      </c>
      <c r="E124">
        <v>64.769996643066406</v>
      </c>
      <c r="F124">
        <v>10000</v>
      </c>
      <c r="G124">
        <v>0</v>
      </c>
      <c r="H124">
        <v>0.76228667248723347</v>
      </c>
      <c r="L124">
        <f t="shared" si="3"/>
        <v>0.76228667248723347</v>
      </c>
      <c r="M124">
        <f t="shared" si="4"/>
        <v>0.56243685981787706</v>
      </c>
    </row>
    <row r="125" spans="1:13" x14ac:dyDescent="0.25">
      <c r="A125" s="1">
        <v>43732</v>
      </c>
      <c r="B125">
        <v>64.529998779296875</v>
      </c>
      <c r="C125">
        <v>62.349998474121094</v>
      </c>
      <c r="D125">
        <v>64.480003356933594</v>
      </c>
      <c r="E125">
        <v>63.099998474121094</v>
      </c>
      <c r="F125">
        <v>10000</v>
      </c>
      <c r="G125">
        <v>0</v>
      </c>
      <c r="H125">
        <v>-2.5783514829378684</v>
      </c>
      <c r="L125">
        <f t="shared" si="3"/>
        <v>0</v>
      </c>
      <c r="M125">
        <f t="shared" si="4"/>
        <v>0</v>
      </c>
    </row>
    <row r="126" spans="1:13" x14ac:dyDescent="0.25">
      <c r="A126" s="1">
        <v>43733</v>
      </c>
      <c r="B126">
        <v>62.810001373291016</v>
      </c>
      <c r="C126">
        <v>61.220001220703125</v>
      </c>
      <c r="D126">
        <v>62.430000305175781</v>
      </c>
      <c r="E126">
        <v>62.389999389648438</v>
      </c>
      <c r="F126">
        <v>10000</v>
      </c>
      <c r="G126">
        <v>0</v>
      </c>
      <c r="H126">
        <v>-1.1251966745511766</v>
      </c>
      <c r="L126">
        <f t="shared" si="3"/>
        <v>0</v>
      </c>
      <c r="M126">
        <f t="shared" si="4"/>
        <v>0</v>
      </c>
    </row>
    <row r="127" spans="1:13" x14ac:dyDescent="0.25">
      <c r="A127" s="1">
        <v>43734</v>
      </c>
      <c r="B127">
        <v>62.919998168945313</v>
      </c>
      <c r="C127">
        <v>61.459999084472656</v>
      </c>
      <c r="D127">
        <v>62.580001831054688</v>
      </c>
      <c r="E127">
        <v>62.740001678466797</v>
      </c>
      <c r="F127">
        <v>10000</v>
      </c>
      <c r="G127">
        <v>0</v>
      </c>
      <c r="H127">
        <v>0.56099101176851907</v>
      </c>
      <c r="L127">
        <f t="shared" si="3"/>
        <v>0.56099101176851907</v>
      </c>
      <c r="M127">
        <f t="shared" si="4"/>
        <v>0.30103025869914374</v>
      </c>
    </row>
    <row r="128" spans="1:13" x14ac:dyDescent="0.25">
      <c r="A128" s="1">
        <v>43735</v>
      </c>
      <c r="B128">
        <v>62.720001220703125</v>
      </c>
      <c r="C128">
        <v>60.770000457763672</v>
      </c>
      <c r="D128">
        <v>62.529998779296875</v>
      </c>
      <c r="E128">
        <v>61.909999847412109</v>
      </c>
      <c r="F128">
        <v>10000</v>
      </c>
      <c r="G128">
        <v>0</v>
      </c>
      <c r="H128">
        <v>-1.322922870337695</v>
      </c>
      <c r="L128">
        <f t="shared" si="3"/>
        <v>0</v>
      </c>
      <c r="M128">
        <f t="shared" si="4"/>
        <v>0</v>
      </c>
    </row>
    <row r="129" spans="1:13" x14ac:dyDescent="0.25">
      <c r="A129" s="1">
        <v>43738</v>
      </c>
      <c r="B129">
        <v>62.080001831054688</v>
      </c>
      <c r="C129">
        <v>60.770000457763672</v>
      </c>
      <c r="D129">
        <v>61.880001068115234</v>
      </c>
      <c r="E129">
        <v>60.779998779296875</v>
      </c>
      <c r="F129">
        <v>10000</v>
      </c>
      <c r="G129">
        <v>0</v>
      </c>
      <c r="H129">
        <v>-1.8252319026010655</v>
      </c>
      <c r="L129">
        <f t="shared" si="3"/>
        <v>0</v>
      </c>
      <c r="M129">
        <f t="shared" si="4"/>
        <v>0</v>
      </c>
    </row>
    <row r="130" spans="1:13" x14ac:dyDescent="0.25">
      <c r="A130" s="1">
        <v>43739</v>
      </c>
      <c r="B130">
        <v>60.75</v>
      </c>
      <c r="C130">
        <v>60.75</v>
      </c>
      <c r="D130">
        <v>60.75</v>
      </c>
      <c r="E130">
        <v>60.75</v>
      </c>
      <c r="F130">
        <v>10000</v>
      </c>
      <c r="G130">
        <v>0</v>
      </c>
      <c r="H130">
        <v>-4.9356334154937453E-2</v>
      </c>
      <c r="L130">
        <f t="shared" si="3"/>
        <v>0</v>
      </c>
      <c r="M130">
        <f t="shared" si="4"/>
        <v>0</v>
      </c>
    </row>
    <row r="131" spans="1:13" x14ac:dyDescent="0.25">
      <c r="A131" s="1">
        <v>43740</v>
      </c>
      <c r="B131">
        <v>59.490001678466797</v>
      </c>
      <c r="C131">
        <v>57.229999542236328</v>
      </c>
      <c r="D131">
        <v>59.220001220703125</v>
      </c>
      <c r="E131">
        <v>57.689998626708984</v>
      </c>
      <c r="F131">
        <v>10000</v>
      </c>
      <c r="G131">
        <v>0</v>
      </c>
      <c r="H131">
        <v>-5.037039297598378</v>
      </c>
      <c r="L131">
        <f t="shared" ref="L131:L194" si="5">IF(H131&gt;R130/365,H131,0)</f>
        <v>0</v>
      </c>
      <c r="M131">
        <f t="shared" si="4"/>
        <v>0</v>
      </c>
    </row>
    <row r="132" spans="1:13" x14ac:dyDescent="0.25">
      <c r="A132" s="1">
        <v>43741</v>
      </c>
      <c r="B132">
        <v>57.990001678466797</v>
      </c>
      <c r="C132">
        <v>56.150001525878906</v>
      </c>
      <c r="D132">
        <v>57.5</v>
      </c>
      <c r="E132">
        <v>57.709999084472656</v>
      </c>
      <c r="F132">
        <v>10000</v>
      </c>
      <c r="G132">
        <v>0</v>
      </c>
      <c r="H132">
        <v>3.4668847702845618E-2</v>
      </c>
      <c r="L132">
        <f t="shared" si="5"/>
        <v>3.4668847702845618E-2</v>
      </c>
      <c r="M132">
        <f t="shared" si="4"/>
        <v>4.9907920030114225E-4</v>
      </c>
    </row>
    <row r="133" spans="1:13" x14ac:dyDescent="0.25">
      <c r="A133" s="1">
        <v>43742</v>
      </c>
      <c r="B133">
        <v>58.950000762939453</v>
      </c>
      <c r="C133">
        <v>57.599998474121094</v>
      </c>
      <c r="D133">
        <v>57.599998474121094</v>
      </c>
      <c r="E133">
        <v>58.369998931884766</v>
      </c>
      <c r="F133">
        <v>10000</v>
      </c>
      <c r="G133">
        <v>0</v>
      </c>
      <c r="H133">
        <v>1.14364903462576</v>
      </c>
      <c r="L133">
        <f t="shared" si="5"/>
        <v>1.14364903462576</v>
      </c>
      <c r="M133">
        <f t="shared" ref="M133:M196" si="6">IF(H133&gt;$R$1/365,(H133-$R$1/365)^2,0)</f>
        <v>1.2798855476618654</v>
      </c>
    </row>
    <row r="134" spans="1:13" x14ac:dyDescent="0.25">
      <c r="A134" s="1">
        <v>43745</v>
      </c>
      <c r="B134">
        <v>59.669998168945313</v>
      </c>
      <c r="C134">
        <v>57.700000762939453</v>
      </c>
      <c r="D134">
        <v>57.700000762939453</v>
      </c>
      <c r="E134">
        <v>58.349998474121094</v>
      </c>
      <c r="F134">
        <v>10000</v>
      </c>
      <c r="G134">
        <v>0</v>
      </c>
      <c r="H134">
        <v>-3.4264961674934646E-2</v>
      </c>
      <c r="L134">
        <f t="shared" si="5"/>
        <v>0</v>
      </c>
      <c r="M134">
        <f t="shared" si="6"/>
        <v>0</v>
      </c>
    </row>
    <row r="135" spans="1:13" x14ac:dyDescent="0.25">
      <c r="A135" s="1">
        <v>43746</v>
      </c>
      <c r="B135">
        <v>58.930000305175781</v>
      </c>
      <c r="C135">
        <v>57.369998931884766</v>
      </c>
      <c r="D135">
        <v>58.470001220703125</v>
      </c>
      <c r="E135">
        <v>58.240001678466797</v>
      </c>
      <c r="F135">
        <v>10000</v>
      </c>
      <c r="G135">
        <v>0</v>
      </c>
      <c r="H135">
        <v>-0.18851207974424078</v>
      </c>
      <c r="L135">
        <f t="shared" si="5"/>
        <v>0</v>
      </c>
      <c r="M135">
        <f t="shared" si="6"/>
        <v>0</v>
      </c>
    </row>
    <row r="136" spans="1:13" x14ac:dyDescent="0.25">
      <c r="A136" s="1">
        <v>43747</v>
      </c>
      <c r="B136">
        <v>59.340000152587891</v>
      </c>
      <c r="C136">
        <v>57.950000762939453</v>
      </c>
      <c r="D136">
        <v>58.099998474121094</v>
      </c>
      <c r="E136">
        <v>58.319999694824219</v>
      </c>
      <c r="F136">
        <v>10000</v>
      </c>
      <c r="G136">
        <v>0</v>
      </c>
      <c r="H136">
        <v>0.13735922742426077</v>
      </c>
      <c r="L136">
        <f t="shared" si="5"/>
        <v>0.13735922742426077</v>
      </c>
      <c r="M136">
        <f t="shared" si="6"/>
        <v>1.5632616003073207E-2</v>
      </c>
    </row>
    <row r="137" spans="1:13" x14ac:dyDescent="0.25">
      <c r="A137" s="1">
        <v>43748</v>
      </c>
      <c r="B137">
        <v>59.529998779296875</v>
      </c>
      <c r="C137">
        <v>57.110000610351563</v>
      </c>
      <c r="D137">
        <v>58.389999389648438</v>
      </c>
      <c r="E137">
        <v>59.099998474121094</v>
      </c>
      <c r="F137">
        <v>10000</v>
      </c>
      <c r="G137">
        <v>0</v>
      </c>
      <c r="H137">
        <v>1.3374464735570024</v>
      </c>
      <c r="L137">
        <f t="shared" si="5"/>
        <v>1.3374464735570024</v>
      </c>
      <c r="M137">
        <f t="shared" si="6"/>
        <v>1.7559369359041486</v>
      </c>
    </row>
    <row r="138" spans="1:13" x14ac:dyDescent="0.25">
      <c r="A138" s="1">
        <v>43749</v>
      </c>
      <c r="B138">
        <v>60.689998626708984</v>
      </c>
      <c r="C138">
        <v>59.209999084472656</v>
      </c>
      <c r="D138">
        <v>59.580001831054688</v>
      </c>
      <c r="E138">
        <v>60.509998321533203</v>
      </c>
      <c r="F138">
        <v>10000</v>
      </c>
      <c r="G138">
        <v>0</v>
      </c>
      <c r="H138">
        <v>2.385786605442175</v>
      </c>
      <c r="L138">
        <f t="shared" si="5"/>
        <v>2.385786605442175</v>
      </c>
      <c r="M138">
        <f t="shared" si="6"/>
        <v>5.6333021102773655</v>
      </c>
    </row>
    <row r="139" spans="1:13" x14ac:dyDescent="0.25">
      <c r="A139" s="1">
        <v>43752</v>
      </c>
      <c r="B139">
        <v>60.75</v>
      </c>
      <c r="C139">
        <v>58.509998321533203</v>
      </c>
      <c r="D139">
        <v>60.560001373291016</v>
      </c>
      <c r="E139">
        <v>59.349998474121094</v>
      </c>
      <c r="F139">
        <v>10000</v>
      </c>
      <c r="G139">
        <v>0</v>
      </c>
      <c r="H139">
        <v>-1.9170383070384434</v>
      </c>
      <c r="L139">
        <f t="shared" si="5"/>
        <v>0</v>
      </c>
      <c r="M139">
        <f t="shared" si="6"/>
        <v>0</v>
      </c>
    </row>
    <row r="140" spans="1:13" x14ac:dyDescent="0.25">
      <c r="A140" s="1">
        <v>43753</v>
      </c>
      <c r="B140">
        <v>59.680000305175781</v>
      </c>
      <c r="C140">
        <v>58</v>
      </c>
      <c r="D140">
        <v>59.290000915527344</v>
      </c>
      <c r="E140">
        <v>58.740001678466797</v>
      </c>
      <c r="F140">
        <v>10000</v>
      </c>
      <c r="G140">
        <v>0</v>
      </c>
      <c r="H140">
        <v>-1.0277958068023896</v>
      </c>
      <c r="L140">
        <f t="shared" si="5"/>
        <v>0</v>
      </c>
      <c r="M140">
        <f t="shared" si="6"/>
        <v>0</v>
      </c>
    </row>
    <row r="141" spans="1:13" x14ac:dyDescent="0.25">
      <c r="A141" s="1">
        <v>43754</v>
      </c>
      <c r="B141">
        <v>59.729999542236328</v>
      </c>
      <c r="C141">
        <v>58.349998474121094</v>
      </c>
      <c r="D141">
        <v>58.759998321533203</v>
      </c>
      <c r="E141">
        <v>59.419998168945313</v>
      </c>
      <c r="F141">
        <v>10000</v>
      </c>
      <c r="G141">
        <v>0</v>
      </c>
      <c r="H141">
        <v>1.1576378465235848</v>
      </c>
      <c r="L141">
        <f t="shared" si="5"/>
        <v>1.1576378465235848</v>
      </c>
      <c r="M141">
        <f t="shared" si="6"/>
        <v>1.3117328873567562</v>
      </c>
    </row>
    <row r="142" spans="1:13" x14ac:dyDescent="0.25">
      <c r="A142" s="1">
        <v>43755</v>
      </c>
      <c r="B142">
        <v>60.029998779296875</v>
      </c>
      <c r="C142">
        <v>58.639999389648438</v>
      </c>
      <c r="D142">
        <v>59.099998474121094</v>
      </c>
      <c r="E142">
        <v>59.909999847412109</v>
      </c>
      <c r="F142">
        <v>10000</v>
      </c>
      <c r="G142">
        <v>0</v>
      </c>
      <c r="H142">
        <v>0.82464101912895771</v>
      </c>
      <c r="L142">
        <f t="shared" si="5"/>
        <v>0.82464101912895771</v>
      </c>
      <c r="M142">
        <f t="shared" si="6"/>
        <v>0.65985119475852316</v>
      </c>
    </row>
    <row r="143" spans="1:13" x14ac:dyDescent="0.25">
      <c r="A143" s="1">
        <v>43756</v>
      </c>
      <c r="B143">
        <v>60.270000457763672</v>
      </c>
      <c r="C143">
        <v>59</v>
      </c>
      <c r="D143">
        <v>59.880001068115234</v>
      </c>
      <c r="E143">
        <v>59.419998168945313</v>
      </c>
      <c r="F143">
        <v>10000</v>
      </c>
      <c r="G143">
        <v>0</v>
      </c>
      <c r="H143">
        <v>-0.81789631065732893</v>
      </c>
      <c r="L143">
        <f t="shared" si="5"/>
        <v>0</v>
      </c>
      <c r="M143">
        <f t="shared" si="6"/>
        <v>0</v>
      </c>
    </row>
    <row r="144" spans="1:13" x14ac:dyDescent="0.25">
      <c r="A144" s="1">
        <v>43759</v>
      </c>
      <c r="B144">
        <v>59.540000915527344</v>
      </c>
      <c r="C144">
        <v>58.259998321533203</v>
      </c>
      <c r="D144">
        <v>59.360000610351563</v>
      </c>
      <c r="E144">
        <v>58.959999084472656</v>
      </c>
      <c r="F144">
        <v>10000</v>
      </c>
      <c r="G144">
        <v>0</v>
      </c>
      <c r="H144">
        <v>-0.77414860088815818</v>
      </c>
      <c r="L144">
        <f t="shared" si="5"/>
        <v>0</v>
      </c>
      <c r="M144">
        <f t="shared" si="6"/>
        <v>0</v>
      </c>
    </row>
    <row r="145" spans="1:13" x14ac:dyDescent="0.25">
      <c r="A145" s="1">
        <v>43760</v>
      </c>
      <c r="B145">
        <v>60.259998321533203</v>
      </c>
      <c r="C145">
        <v>58.770000457763672</v>
      </c>
      <c r="D145">
        <v>59.049999237060547</v>
      </c>
      <c r="E145">
        <v>59.700000762939453</v>
      </c>
      <c r="F145">
        <v>10000</v>
      </c>
      <c r="G145">
        <v>0</v>
      </c>
      <c r="H145">
        <v>1.2550910616646815</v>
      </c>
      <c r="L145">
        <f t="shared" si="5"/>
        <v>1.2550910616646815</v>
      </c>
      <c r="M145">
        <f t="shared" si="6"/>
        <v>1.5444581207337902</v>
      </c>
    </row>
    <row r="146" spans="1:13" x14ac:dyDescent="0.25">
      <c r="A146" s="1">
        <v>43761</v>
      </c>
      <c r="B146">
        <v>61.299999237060547</v>
      </c>
      <c r="C146">
        <v>58.849998474121094</v>
      </c>
      <c r="D146">
        <v>59.630001068115234</v>
      </c>
      <c r="E146">
        <v>61.169998168945313</v>
      </c>
      <c r="F146">
        <v>10000</v>
      </c>
      <c r="G146">
        <v>0</v>
      </c>
      <c r="H146">
        <v>2.462307181272938</v>
      </c>
      <c r="L146">
        <f t="shared" si="5"/>
        <v>2.462307181272938</v>
      </c>
      <c r="M146">
        <f t="shared" si="6"/>
        <v>6.0023942297992354</v>
      </c>
    </row>
    <row r="147" spans="1:13" x14ac:dyDescent="0.25">
      <c r="A147" s="1">
        <v>43762</v>
      </c>
      <c r="B147">
        <v>61.909999847412109</v>
      </c>
      <c r="C147">
        <v>60.659999847412109</v>
      </c>
      <c r="D147">
        <v>61.090000152587891</v>
      </c>
      <c r="E147">
        <v>61.669998168945313</v>
      </c>
      <c r="F147">
        <v>10000</v>
      </c>
      <c r="G147">
        <v>0</v>
      </c>
      <c r="H147">
        <v>0.81739417192567831</v>
      </c>
      <c r="L147">
        <f t="shared" si="5"/>
        <v>0.81739417192567831</v>
      </c>
      <c r="M147">
        <f t="shared" si="6"/>
        <v>0.64813030600963706</v>
      </c>
    </row>
    <row r="148" spans="1:13" x14ac:dyDescent="0.25">
      <c r="A148" s="1">
        <v>43763</v>
      </c>
      <c r="B148">
        <v>62.110000610351563</v>
      </c>
      <c r="C148">
        <v>60.939998626708984</v>
      </c>
      <c r="D148">
        <v>61.520000457763672</v>
      </c>
      <c r="E148">
        <v>62.020000457763672</v>
      </c>
      <c r="F148">
        <v>10000</v>
      </c>
      <c r="G148">
        <v>0</v>
      </c>
      <c r="H148">
        <v>0.56754061814552337</v>
      </c>
      <c r="L148">
        <f t="shared" si="5"/>
        <v>0.56754061814552337</v>
      </c>
      <c r="M148">
        <f t="shared" si="6"/>
        <v>0.30826019951553724</v>
      </c>
    </row>
    <row r="149" spans="1:13" x14ac:dyDescent="0.25">
      <c r="A149" s="1">
        <v>43766</v>
      </c>
      <c r="B149">
        <v>62.340000152587891</v>
      </c>
      <c r="C149">
        <v>61.200000762939453</v>
      </c>
      <c r="D149">
        <v>61.990001678466797</v>
      </c>
      <c r="E149">
        <v>61.569999694824219</v>
      </c>
      <c r="F149">
        <v>10000</v>
      </c>
      <c r="G149">
        <v>0</v>
      </c>
      <c r="H149">
        <v>-0.72557362079658239</v>
      </c>
      <c r="L149">
        <f t="shared" si="5"/>
        <v>0</v>
      </c>
      <c r="M149">
        <f t="shared" si="6"/>
        <v>0</v>
      </c>
    </row>
    <row r="150" spans="1:13" x14ac:dyDescent="0.25">
      <c r="A150" s="1">
        <v>43767</v>
      </c>
      <c r="B150">
        <v>61.979999542236328</v>
      </c>
      <c r="C150">
        <v>60.669998168945313</v>
      </c>
      <c r="D150">
        <v>61.650001525878906</v>
      </c>
      <c r="E150">
        <v>61.590000152587891</v>
      </c>
      <c r="F150">
        <v>10000</v>
      </c>
      <c r="G150">
        <v>0</v>
      </c>
      <c r="H150">
        <v>3.2484095927887147E-2</v>
      </c>
      <c r="L150">
        <f t="shared" si="5"/>
        <v>3.2484095927887147E-2</v>
      </c>
      <c r="M150">
        <f t="shared" si="6"/>
        <v>4.0623727922151737E-4</v>
      </c>
    </row>
    <row r="151" spans="1:13" x14ac:dyDescent="0.25">
      <c r="A151" s="1">
        <v>43768</v>
      </c>
      <c r="B151">
        <v>61.909999847412109</v>
      </c>
      <c r="C151">
        <v>60.470001220703125</v>
      </c>
      <c r="D151">
        <v>61.310001373291016</v>
      </c>
      <c r="E151">
        <v>60.610000610351563</v>
      </c>
      <c r="F151">
        <v>10000</v>
      </c>
      <c r="G151">
        <v>0</v>
      </c>
      <c r="H151">
        <v>-1.5911666501191801</v>
      </c>
      <c r="L151">
        <f t="shared" si="5"/>
        <v>0</v>
      </c>
      <c r="M151">
        <f t="shared" si="6"/>
        <v>0</v>
      </c>
    </row>
    <row r="152" spans="1:13" x14ac:dyDescent="0.25">
      <c r="A152" s="1">
        <v>43769</v>
      </c>
      <c r="B152">
        <v>61.029998779296875</v>
      </c>
      <c r="C152">
        <v>60.069999694824219</v>
      </c>
      <c r="D152">
        <v>60.689998626708984</v>
      </c>
      <c r="E152">
        <v>60.229999542236328</v>
      </c>
      <c r="F152">
        <v>10000</v>
      </c>
      <c r="G152">
        <v>0</v>
      </c>
      <c r="H152">
        <v>-0.62696100361090412</v>
      </c>
      <c r="L152">
        <f t="shared" si="5"/>
        <v>0</v>
      </c>
      <c r="M152">
        <f t="shared" si="6"/>
        <v>0</v>
      </c>
    </row>
    <row r="153" spans="1:13" x14ac:dyDescent="0.25">
      <c r="A153" s="1">
        <v>43770</v>
      </c>
      <c r="B153">
        <v>60.209999084472656</v>
      </c>
      <c r="C153">
        <v>60.209999084472656</v>
      </c>
      <c r="D153">
        <v>60.209999084472656</v>
      </c>
      <c r="E153">
        <v>60.209999084472656</v>
      </c>
      <c r="F153">
        <v>10000</v>
      </c>
      <c r="G153">
        <v>0</v>
      </c>
      <c r="H153">
        <v>-3.3206803778318417E-2</v>
      </c>
      <c r="L153">
        <f t="shared" si="5"/>
        <v>0</v>
      </c>
      <c r="M153">
        <f t="shared" si="6"/>
        <v>0</v>
      </c>
    </row>
    <row r="154" spans="1:13" x14ac:dyDescent="0.25">
      <c r="A154" s="1">
        <v>43773</v>
      </c>
      <c r="B154">
        <v>62.779998779296875</v>
      </c>
      <c r="C154">
        <v>61.290000915527344</v>
      </c>
      <c r="D154">
        <v>62</v>
      </c>
      <c r="E154">
        <v>62.130001068115234</v>
      </c>
      <c r="F154">
        <v>10000</v>
      </c>
      <c r="G154">
        <v>0</v>
      </c>
      <c r="H154">
        <v>3.1888424063067689</v>
      </c>
      <c r="L154">
        <f t="shared" si="5"/>
        <v>3.1888424063067689</v>
      </c>
      <c r="M154">
        <f t="shared" si="6"/>
        <v>10.090238899918683</v>
      </c>
    </row>
    <row r="155" spans="1:13" x14ac:dyDescent="0.25">
      <c r="A155" s="1">
        <v>43774</v>
      </c>
      <c r="B155">
        <v>63.169998168945313</v>
      </c>
      <c r="C155">
        <v>61.900001525878906</v>
      </c>
      <c r="D155">
        <v>62.060001373291016</v>
      </c>
      <c r="E155">
        <v>62.959999084472656</v>
      </c>
      <c r="F155">
        <v>10000</v>
      </c>
      <c r="G155">
        <v>0</v>
      </c>
      <c r="H155">
        <v>1.3359053630909612</v>
      </c>
      <c r="L155">
        <f t="shared" si="5"/>
        <v>1.3359053630909612</v>
      </c>
      <c r="M155">
        <f t="shared" si="6"/>
        <v>1.7518550053933741</v>
      </c>
    </row>
    <row r="156" spans="1:13" x14ac:dyDescent="0.25">
      <c r="A156" s="1">
        <v>43775</v>
      </c>
      <c r="B156">
        <v>63.319999694824219</v>
      </c>
      <c r="C156">
        <v>61.590000152587891</v>
      </c>
      <c r="D156">
        <v>62.939998626708984</v>
      </c>
      <c r="E156">
        <v>61.740001678466797</v>
      </c>
      <c r="F156">
        <v>10000</v>
      </c>
      <c r="G156">
        <v>0</v>
      </c>
      <c r="H156">
        <v>-1.9377341546161775</v>
      </c>
      <c r="L156">
        <f t="shared" si="5"/>
        <v>0</v>
      </c>
      <c r="M156">
        <f t="shared" si="6"/>
        <v>0</v>
      </c>
    </row>
    <row r="157" spans="1:13" x14ac:dyDescent="0.25">
      <c r="A157" s="1">
        <v>43776</v>
      </c>
      <c r="B157">
        <v>62.900001525878906</v>
      </c>
      <c r="C157">
        <v>61.639999389648438</v>
      </c>
      <c r="D157">
        <v>61.779998779296875</v>
      </c>
      <c r="E157">
        <v>62.290000915527344</v>
      </c>
      <c r="F157">
        <v>10000</v>
      </c>
      <c r="G157">
        <v>0</v>
      </c>
      <c r="H157">
        <v>0.89083126353779463</v>
      </c>
      <c r="L157">
        <f t="shared" si="5"/>
        <v>0.89083126353779463</v>
      </c>
      <c r="M157">
        <f t="shared" si="6"/>
        <v>0.77176663620652075</v>
      </c>
    </row>
    <row r="158" spans="1:13" x14ac:dyDescent="0.25">
      <c r="A158" s="1">
        <v>43777</v>
      </c>
      <c r="B158">
        <v>62.689998626708984</v>
      </c>
      <c r="C158">
        <v>60.659999847412109</v>
      </c>
      <c r="D158">
        <v>62.340000152587891</v>
      </c>
      <c r="E158">
        <v>62.509998321533203</v>
      </c>
      <c r="F158">
        <v>10000</v>
      </c>
      <c r="G158">
        <v>0</v>
      </c>
      <c r="H158">
        <v>0.35318253776268627</v>
      </c>
      <c r="L158">
        <f t="shared" si="5"/>
        <v>0.35318253776268627</v>
      </c>
      <c r="M158">
        <f t="shared" si="6"/>
        <v>0.11618129295909574</v>
      </c>
    </row>
    <row r="159" spans="1:13" x14ac:dyDescent="0.25">
      <c r="A159" s="1">
        <v>43780</v>
      </c>
      <c r="B159">
        <v>62.75</v>
      </c>
      <c r="C159">
        <v>61.580001831054688</v>
      </c>
      <c r="D159">
        <v>62.509998321533203</v>
      </c>
      <c r="E159">
        <v>62.180000305175781</v>
      </c>
      <c r="F159">
        <v>10000</v>
      </c>
      <c r="G159">
        <v>0</v>
      </c>
      <c r="H159">
        <v>-0.52791237436931038</v>
      </c>
      <c r="L159">
        <f t="shared" si="5"/>
        <v>0</v>
      </c>
      <c r="M159">
        <f t="shared" si="6"/>
        <v>0</v>
      </c>
    </row>
    <row r="160" spans="1:13" x14ac:dyDescent="0.25">
      <c r="A160" s="1">
        <v>43781</v>
      </c>
      <c r="B160">
        <v>62.849998474121094</v>
      </c>
      <c r="C160">
        <v>61.799999237060547</v>
      </c>
      <c r="D160">
        <v>62.169998168945313</v>
      </c>
      <c r="E160">
        <v>62.060001373291016</v>
      </c>
      <c r="F160">
        <v>10000</v>
      </c>
      <c r="G160">
        <v>0</v>
      </c>
      <c r="H160">
        <v>-0.19298638034065396</v>
      </c>
      <c r="L160">
        <f t="shared" si="5"/>
        <v>0</v>
      </c>
      <c r="M160">
        <f t="shared" si="6"/>
        <v>0</v>
      </c>
    </row>
    <row r="161" spans="1:13" x14ac:dyDescent="0.25">
      <c r="A161" s="1">
        <v>43782</v>
      </c>
      <c r="B161">
        <v>62.729999542236328</v>
      </c>
      <c r="C161">
        <v>61.229999542236328</v>
      </c>
      <c r="D161">
        <v>61.970001220703125</v>
      </c>
      <c r="E161">
        <v>62.369998931884766</v>
      </c>
      <c r="F161">
        <v>10000</v>
      </c>
      <c r="G161">
        <v>0</v>
      </c>
      <c r="H161">
        <v>0.49951265184335902</v>
      </c>
      <c r="L161">
        <f t="shared" si="5"/>
        <v>0.49951265184335902</v>
      </c>
      <c r="M161">
        <f t="shared" si="6"/>
        <v>0.23734813753093978</v>
      </c>
    </row>
    <row r="162" spans="1:13" x14ac:dyDescent="0.25">
      <c r="A162" s="1">
        <v>43783</v>
      </c>
      <c r="B162">
        <v>63.200000762939453</v>
      </c>
      <c r="C162">
        <v>62.139999389648438</v>
      </c>
      <c r="D162">
        <v>62.549999237060547</v>
      </c>
      <c r="E162">
        <v>62.279998779296875</v>
      </c>
      <c r="F162">
        <v>10000</v>
      </c>
      <c r="G162">
        <v>0</v>
      </c>
      <c r="H162">
        <v>-0.1443003914208485</v>
      </c>
      <c r="L162">
        <f t="shared" si="5"/>
        <v>0</v>
      </c>
      <c r="M162">
        <f t="shared" si="6"/>
        <v>0</v>
      </c>
    </row>
    <row r="163" spans="1:13" x14ac:dyDescent="0.25">
      <c r="A163" s="1">
        <v>43784</v>
      </c>
      <c r="B163">
        <v>63.639999389648438</v>
      </c>
      <c r="C163">
        <v>61.700000762939453</v>
      </c>
      <c r="D163">
        <v>62.330001831054688</v>
      </c>
      <c r="E163">
        <v>63.299999237060547</v>
      </c>
      <c r="F163">
        <v>10000</v>
      </c>
      <c r="G163">
        <v>0</v>
      </c>
      <c r="H163">
        <v>1.6377656996723333</v>
      </c>
      <c r="L163">
        <f t="shared" si="5"/>
        <v>1.6377656996723333</v>
      </c>
      <c r="M163">
        <f t="shared" si="6"/>
        <v>2.6420452216944508</v>
      </c>
    </row>
    <row r="164" spans="1:13" x14ac:dyDescent="0.25">
      <c r="A164" s="1">
        <v>43787</v>
      </c>
      <c r="B164">
        <v>63.580001831054688</v>
      </c>
      <c r="C164">
        <v>61.939998626708984</v>
      </c>
      <c r="D164">
        <v>63.299999237060547</v>
      </c>
      <c r="E164">
        <v>62.439998626708984</v>
      </c>
      <c r="F164">
        <v>10000</v>
      </c>
      <c r="G164">
        <v>0</v>
      </c>
      <c r="H164">
        <v>-1.3586107752242338</v>
      </c>
      <c r="L164">
        <f t="shared" si="5"/>
        <v>0</v>
      </c>
      <c r="M164">
        <f t="shared" si="6"/>
        <v>0</v>
      </c>
    </row>
    <row r="165" spans="1:13" x14ac:dyDescent="0.25">
      <c r="A165" s="1">
        <v>43788</v>
      </c>
      <c r="B165">
        <v>62.549999237060547</v>
      </c>
      <c r="C165">
        <v>60.630001068115234</v>
      </c>
      <c r="D165">
        <v>62.330001831054688</v>
      </c>
      <c r="E165">
        <v>60.909999847412109</v>
      </c>
      <c r="F165">
        <v>10000</v>
      </c>
      <c r="G165">
        <v>0</v>
      </c>
      <c r="H165">
        <v>-2.4503504371353624</v>
      </c>
      <c r="L165">
        <f t="shared" si="5"/>
        <v>0</v>
      </c>
      <c r="M165">
        <f t="shared" si="6"/>
        <v>0</v>
      </c>
    </row>
    <row r="166" spans="1:13" x14ac:dyDescent="0.25">
      <c r="A166" s="1">
        <v>43789</v>
      </c>
      <c r="B166">
        <v>62.799999237060547</v>
      </c>
      <c r="C166">
        <v>60.299999237060547</v>
      </c>
      <c r="D166">
        <v>60.740001678466797</v>
      </c>
      <c r="E166">
        <v>62.400001525878906</v>
      </c>
      <c r="F166">
        <v>10000</v>
      </c>
      <c r="G166">
        <v>0</v>
      </c>
      <c r="H166">
        <v>2.446234907567657</v>
      </c>
      <c r="L166">
        <f t="shared" si="5"/>
        <v>2.446234907567657</v>
      </c>
      <c r="M166">
        <f t="shared" si="6"/>
        <v>5.9238991004928065</v>
      </c>
    </row>
    <row r="167" spans="1:13" x14ac:dyDescent="0.25">
      <c r="A167" s="1">
        <v>43790</v>
      </c>
      <c r="B167">
        <v>64.029998779296875</v>
      </c>
      <c r="C167">
        <v>61.930000305175781</v>
      </c>
      <c r="D167">
        <v>62.439998626708984</v>
      </c>
      <c r="E167">
        <v>63.970001220703125</v>
      </c>
      <c r="F167">
        <v>10000</v>
      </c>
      <c r="G167">
        <v>0</v>
      </c>
      <c r="H167">
        <v>2.5160250904370463</v>
      </c>
      <c r="L167">
        <f t="shared" si="5"/>
        <v>2.5160250904370463</v>
      </c>
      <c r="M167">
        <f t="shared" si="6"/>
        <v>6.2684952793748323</v>
      </c>
    </row>
    <row r="168" spans="1:13" x14ac:dyDescent="0.25">
      <c r="A168" s="1">
        <v>43791</v>
      </c>
      <c r="B168">
        <v>64.300003051757813</v>
      </c>
      <c r="C168">
        <v>62.990001678466797</v>
      </c>
      <c r="D168">
        <v>63.669998168945313</v>
      </c>
      <c r="E168">
        <v>63.389999389648438</v>
      </c>
      <c r="F168">
        <v>10000</v>
      </c>
      <c r="G168">
        <v>0</v>
      </c>
      <c r="H168">
        <v>-0.90667784897114911</v>
      </c>
      <c r="L168">
        <f t="shared" si="5"/>
        <v>0</v>
      </c>
      <c r="M168">
        <f t="shared" si="6"/>
        <v>0</v>
      </c>
    </row>
    <row r="169" spans="1:13" x14ac:dyDescent="0.25">
      <c r="A169" s="1">
        <v>43794</v>
      </c>
      <c r="B169">
        <v>63.790000915527344</v>
      </c>
      <c r="C169">
        <v>62.959999084472656</v>
      </c>
      <c r="D169">
        <v>63.459999084472656</v>
      </c>
      <c r="E169">
        <v>63.650001525878906</v>
      </c>
      <c r="F169">
        <v>10000</v>
      </c>
      <c r="G169">
        <v>0</v>
      </c>
      <c r="H169">
        <v>0.41016270505427332</v>
      </c>
      <c r="L169">
        <f t="shared" si="5"/>
        <v>0.41016270505427332</v>
      </c>
      <c r="M169">
        <f t="shared" si="6"/>
        <v>0.15827184216967535</v>
      </c>
    </row>
    <row r="170" spans="1:13" x14ac:dyDescent="0.25">
      <c r="A170" s="1">
        <v>43795</v>
      </c>
      <c r="B170">
        <v>64.30999755859375</v>
      </c>
      <c r="C170">
        <v>63.450000762939453</v>
      </c>
      <c r="D170">
        <v>63.509998321533203</v>
      </c>
      <c r="E170">
        <v>64.269996643066406</v>
      </c>
      <c r="F170">
        <v>10000</v>
      </c>
      <c r="G170">
        <v>0</v>
      </c>
      <c r="H170">
        <v>0.97406928880499066</v>
      </c>
      <c r="L170">
        <f t="shared" si="5"/>
        <v>0.97406928880499066</v>
      </c>
      <c r="M170">
        <f t="shared" si="6"/>
        <v>0.92494483104459424</v>
      </c>
    </row>
    <row r="171" spans="1:13" x14ac:dyDescent="0.25">
      <c r="A171" s="1">
        <v>43796</v>
      </c>
      <c r="B171">
        <v>64.599998474121094</v>
      </c>
      <c r="C171">
        <v>63.529998779296875</v>
      </c>
      <c r="D171">
        <v>64.139999389648438</v>
      </c>
      <c r="E171">
        <v>64.05999755859375</v>
      </c>
      <c r="F171">
        <v>10000</v>
      </c>
      <c r="G171">
        <v>0</v>
      </c>
      <c r="H171">
        <v>-0.3267451306072422</v>
      </c>
      <c r="L171">
        <f t="shared" si="5"/>
        <v>0</v>
      </c>
      <c r="M171">
        <f t="shared" si="6"/>
        <v>0</v>
      </c>
    </row>
    <row r="172" spans="1:13" x14ac:dyDescent="0.25">
      <c r="A172" s="1">
        <v>43798</v>
      </c>
      <c r="B172">
        <v>64.040000915527344</v>
      </c>
      <c r="C172">
        <v>62.400001525878906</v>
      </c>
      <c r="D172">
        <v>64.040000915527344</v>
      </c>
      <c r="E172">
        <v>62.430000305175781</v>
      </c>
      <c r="F172">
        <v>10000</v>
      </c>
      <c r="G172">
        <v>0</v>
      </c>
      <c r="H172">
        <v>-2.5444853505138809</v>
      </c>
      <c r="L172">
        <f t="shared" si="5"/>
        <v>0</v>
      </c>
      <c r="M172">
        <f t="shared" si="6"/>
        <v>0</v>
      </c>
    </row>
    <row r="173" spans="1:13" x14ac:dyDescent="0.25">
      <c r="A173" s="1">
        <v>43801</v>
      </c>
      <c r="B173">
        <v>62.400001525878906</v>
      </c>
      <c r="C173">
        <v>62.400001525878906</v>
      </c>
      <c r="D173">
        <v>62.400001525878906</v>
      </c>
      <c r="E173">
        <v>62.400001525878906</v>
      </c>
      <c r="F173">
        <v>10000</v>
      </c>
      <c r="G173">
        <v>0</v>
      </c>
      <c r="H173">
        <v>-4.8051864728870797E-2</v>
      </c>
      <c r="L173">
        <f t="shared" si="5"/>
        <v>0</v>
      </c>
      <c r="M173">
        <f t="shared" si="6"/>
        <v>0</v>
      </c>
    </row>
    <row r="174" spans="1:13" x14ac:dyDescent="0.25">
      <c r="A174" s="1">
        <v>43802</v>
      </c>
      <c r="B174">
        <v>61.590000152587891</v>
      </c>
      <c r="C174">
        <v>60.299999237060547</v>
      </c>
      <c r="D174">
        <v>60.909999847412109</v>
      </c>
      <c r="E174">
        <v>60.819999694824219</v>
      </c>
      <c r="F174">
        <v>10000</v>
      </c>
      <c r="G174">
        <v>0</v>
      </c>
      <c r="H174">
        <v>-2.5320541545169939</v>
      </c>
      <c r="L174">
        <f t="shared" si="5"/>
        <v>0</v>
      </c>
      <c r="M174">
        <f t="shared" si="6"/>
        <v>0</v>
      </c>
    </row>
    <row r="175" spans="1:13" x14ac:dyDescent="0.25">
      <c r="A175" s="1">
        <v>43803</v>
      </c>
      <c r="B175">
        <v>63.529998779296875</v>
      </c>
      <c r="C175">
        <v>60.990001678466797</v>
      </c>
      <c r="D175">
        <v>61.159999847412109</v>
      </c>
      <c r="E175">
        <v>63</v>
      </c>
      <c r="F175">
        <v>10000</v>
      </c>
      <c r="G175">
        <v>0</v>
      </c>
      <c r="H175">
        <v>3.5843477739466278</v>
      </c>
      <c r="L175">
        <f t="shared" si="5"/>
        <v>3.5843477739466278</v>
      </c>
      <c r="M175">
        <f t="shared" si="6"/>
        <v>12.759319785107202</v>
      </c>
    </row>
    <row r="176" spans="1:13" x14ac:dyDescent="0.25">
      <c r="A176" s="1">
        <v>43804</v>
      </c>
      <c r="B176">
        <v>63.900001525878906</v>
      </c>
      <c r="C176">
        <v>62.75</v>
      </c>
      <c r="D176">
        <v>63.049999237060547</v>
      </c>
      <c r="E176">
        <v>63.389999389648438</v>
      </c>
      <c r="F176">
        <v>10000</v>
      </c>
      <c r="G176">
        <v>0</v>
      </c>
      <c r="H176">
        <v>0.61904665023562178</v>
      </c>
      <c r="L176">
        <f t="shared" si="5"/>
        <v>0.61904665023562178</v>
      </c>
      <c r="M176">
        <f t="shared" si="6"/>
        <v>0.36810658968831189</v>
      </c>
    </row>
    <row r="177" spans="1:13" x14ac:dyDescent="0.25">
      <c r="A177" s="1">
        <v>43805</v>
      </c>
      <c r="B177">
        <v>64.860000610351563</v>
      </c>
      <c r="C177">
        <v>62.830001831054688</v>
      </c>
      <c r="D177">
        <v>63.290000915527344</v>
      </c>
      <c r="E177">
        <v>64.389999389648438</v>
      </c>
      <c r="F177">
        <v>10000</v>
      </c>
      <c r="G177">
        <v>0</v>
      </c>
      <c r="H177">
        <v>1.5775359041308112</v>
      </c>
      <c r="L177">
        <f t="shared" si="5"/>
        <v>1.5775359041308112</v>
      </c>
      <c r="M177">
        <f t="shared" si="6"/>
        <v>2.4498733817392888</v>
      </c>
    </row>
    <row r="178" spans="1:13" x14ac:dyDescent="0.25">
      <c r="A178" s="1">
        <v>43808</v>
      </c>
      <c r="B178">
        <v>64.5</v>
      </c>
      <c r="C178">
        <v>63.610000610351563</v>
      </c>
      <c r="D178">
        <v>64.400001525878906</v>
      </c>
      <c r="E178">
        <v>64.25</v>
      </c>
      <c r="F178">
        <v>10000</v>
      </c>
      <c r="G178">
        <v>0</v>
      </c>
      <c r="H178">
        <v>-0.21742412016693136</v>
      </c>
      <c r="L178">
        <f t="shared" si="5"/>
        <v>0</v>
      </c>
      <c r="M178">
        <f t="shared" si="6"/>
        <v>0</v>
      </c>
    </row>
    <row r="179" spans="1:13" x14ac:dyDescent="0.25">
      <c r="A179" s="1">
        <v>43809</v>
      </c>
      <c r="B179">
        <v>64.680000305175781</v>
      </c>
      <c r="C179">
        <v>63.770000457763672</v>
      </c>
      <c r="D179">
        <v>64</v>
      </c>
      <c r="E179">
        <v>64.339996337890625</v>
      </c>
      <c r="F179">
        <v>10000</v>
      </c>
      <c r="G179">
        <v>0</v>
      </c>
      <c r="H179">
        <v>0.14007212123055002</v>
      </c>
      <c r="L179">
        <f t="shared" si="5"/>
        <v>0.14007212123055002</v>
      </c>
      <c r="M179">
        <f t="shared" si="6"/>
        <v>1.6318364518573419E-2</v>
      </c>
    </row>
    <row r="180" spans="1:13" x14ac:dyDescent="0.25">
      <c r="A180" s="1">
        <v>43810</v>
      </c>
      <c r="B180">
        <v>64.25</v>
      </c>
      <c r="C180">
        <v>63.009998321533203</v>
      </c>
      <c r="D180">
        <v>64.160003662109375</v>
      </c>
      <c r="E180">
        <v>63.720001220703125</v>
      </c>
      <c r="F180">
        <v>10000</v>
      </c>
      <c r="G180">
        <v>0</v>
      </c>
      <c r="H180">
        <v>-0.96362317761335969</v>
      </c>
      <c r="L180">
        <f t="shared" si="5"/>
        <v>0</v>
      </c>
      <c r="M180">
        <f t="shared" si="6"/>
        <v>0</v>
      </c>
    </row>
    <row r="181" spans="1:13" x14ac:dyDescent="0.25">
      <c r="A181" s="1">
        <v>43811</v>
      </c>
      <c r="B181">
        <v>64.839996337890625</v>
      </c>
      <c r="C181">
        <v>63.869998931884766</v>
      </c>
      <c r="D181">
        <v>63.889999389648438</v>
      </c>
      <c r="E181">
        <v>64.199996948242188</v>
      </c>
      <c r="F181">
        <v>10000</v>
      </c>
      <c r="G181">
        <v>0</v>
      </c>
      <c r="H181">
        <v>0.75328894906410149</v>
      </c>
      <c r="L181">
        <f t="shared" si="5"/>
        <v>0.75328894906410149</v>
      </c>
      <c r="M181">
        <f t="shared" si="6"/>
        <v>0.54902199122176387</v>
      </c>
    </row>
    <row r="182" spans="1:13" x14ac:dyDescent="0.25">
      <c r="A182" s="1">
        <v>43812</v>
      </c>
      <c r="B182">
        <v>65.779998779296875</v>
      </c>
      <c r="C182">
        <v>64.389999389648438</v>
      </c>
      <c r="D182">
        <v>64.410003662109375</v>
      </c>
      <c r="E182">
        <v>65.220001220703125</v>
      </c>
      <c r="F182">
        <v>10000</v>
      </c>
      <c r="G182">
        <v>0</v>
      </c>
      <c r="H182">
        <v>1.5887917771760351</v>
      </c>
      <c r="L182">
        <f t="shared" si="5"/>
        <v>1.5887917771760351</v>
      </c>
      <c r="M182">
        <f t="shared" si="6"/>
        <v>2.485235622064569</v>
      </c>
    </row>
    <row r="183" spans="1:13" x14ac:dyDescent="0.25">
      <c r="A183" s="1">
        <v>43815</v>
      </c>
      <c r="B183">
        <v>65.650001525878906</v>
      </c>
      <c r="C183">
        <v>64.879997253417969</v>
      </c>
      <c r="D183">
        <v>64.980003356933594</v>
      </c>
      <c r="E183">
        <v>65.339996337890625</v>
      </c>
      <c r="F183">
        <v>10000</v>
      </c>
      <c r="G183">
        <v>0</v>
      </c>
      <c r="H183">
        <v>0.1839851501710843</v>
      </c>
      <c r="L183">
        <f t="shared" si="5"/>
        <v>0.1839851501710843</v>
      </c>
      <c r="M183">
        <f t="shared" si="6"/>
        <v>2.9465913841051881E-2</v>
      </c>
    </row>
    <row r="184" spans="1:13" x14ac:dyDescent="0.25">
      <c r="A184" s="1">
        <v>43816</v>
      </c>
      <c r="B184">
        <v>66.230003356933594</v>
      </c>
      <c r="C184">
        <v>65.120002746582031</v>
      </c>
      <c r="D184">
        <v>65.370002746582031</v>
      </c>
      <c r="E184">
        <v>66.099998474121094</v>
      </c>
      <c r="F184">
        <v>10000</v>
      </c>
      <c r="G184">
        <v>0</v>
      </c>
      <c r="H184">
        <v>1.1631499522900102</v>
      </c>
      <c r="L184">
        <f t="shared" si="5"/>
        <v>1.1631499522900102</v>
      </c>
      <c r="M184">
        <f t="shared" si="6"/>
        <v>1.3243894002285397</v>
      </c>
    </row>
    <row r="185" spans="1:13" x14ac:dyDescent="0.25">
      <c r="A185" s="1">
        <v>43817</v>
      </c>
      <c r="B185">
        <v>66.419998168945313</v>
      </c>
      <c r="C185">
        <v>65.569999694824219</v>
      </c>
      <c r="D185">
        <v>65.830001831054688</v>
      </c>
      <c r="E185">
        <v>66.169998168945313</v>
      </c>
      <c r="F185">
        <v>10000</v>
      </c>
      <c r="G185">
        <v>0</v>
      </c>
      <c r="H185">
        <v>0.10589969204253258</v>
      </c>
      <c r="L185">
        <f t="shared" si="5"/>
        <v>0.10589969204253258</v>
      </c>
      <c r="M185">
        <f t="shared" si="6"/>
        <v>8.7555179902429666E-3</v>
      </c>
    </row>
    <row r="186" spans="1:13" x14ac:dyDescent="0.25">
      <c r="A186" s="1">
        <v>43818</v>
      </c>
      <c r="B186">
        <v>66.779998779296875</v>
      </c>
      <c r="C186">
        <v>66.040000915527344</v>
      </c>
      <c r="D186">
        <v>66.120002746582031</v>
      </c>
      <c r="E186">
        <v>66.540000915527344</v>
      </c>
      <c r="F186">
        <v>10000</v>
      </c>
      <c r="G186">
        <v>0</v>
      </c>
      <c r="H186">
        <v>0.55916995136879866</v>
      </c>
      <c r="L186">
        <f t="shared" si="5"/>
        <v>0.55916995136879866</v>
      </c>
      <c r="M186">
        <f t="shared" si="6"/>
        <v>0.2990352807870329</v>
      </c>
    </row>
    <row r="187" spans="1:13" x14ac:dyDescent="0.25">
      <c r="A187" s="1">
        <v>43819</v>
      </c>
      <c r="B187">
        <v>66.709999084472656</v>
      </c>
      <c r="C187">
        <v>65.730003356933594</v>
      </c>
      <c r="D187">
        <v>66.519996643066406</v>
      </c>
      <c r="E187">
        <v>66.139999389648438</v>
      </c>
      <c r="F187">
        <v>10000</v>
      </c>
      <c r="G187">
        <v>0</v>
      </c>
      <c r="H187">
        <v>-0.60114445502744696</v>
      </c>
      <c r="L187">
        <f t="shared" si="5"/>
        <v>0</v>
      </c>
      <c r="M187">
        <f t="shared" si="6"/>
        <v>0</v>
      </c>
    </row>
    <row r="188" spans="1:13" x14ac:dyDescent="0.25">
      <c r="A188" s="1">
        <v>43822</v>
      </c>
      <c r="B188">
        <v>66.599998474121094</v>
      </c>
      <c r="C188">
        <v>65.80999755859375</v>
      </c>
      <c r="D188">
        <v>66.209999084472656</v>
      </c>
      <c r="E188">
        <v>66.389999389648438</v>
      </c>
      <c r="F188">
        <v>10000</v>
      </c>
      <c r="G188">
        <v>0</v>
      </c>
      <c r="H188">
        <v>0.37798609360000235</v>
      </c>
      <c r="L188">
        <f t="shared" si="5"/>
        <v>0.37798609360000235</v>
      </c>
      <c r="M188">
        <f t="shared" si="6"/>
        <v>0.13370528040609869</v>
      </c>
    </row>
    <row r="189" spans="1:13" x14ac:dyDescent="0.25">
      <c r="A189" s="1">
        <v>43823</v>
      </c>
      <c r="B189">
        <v>67.25</v>
      </c>
      <c r="C189">
        <v>66.370002746582031</v>
      </c>
      <c r="D189">
        <v>66.510002136230469</v>
      </c>
      <c r="E189">
        <v>67.199996948242188</v>
      </c>
      <c r="F189">
        <v>10000</v>
      </c>
      <c r="G189">
        <v>0</v>
      </c>
      <c r="H189">
        <v>1.2200595963856031</v>
      </c>
      <c r="L189">
        <f t="shared" si="5"/>
        <v>1.2200595963856031</v>
      </c>
      <c r="M189">
        <f t="shared" si="6"/>
        <v>1.4586137559506402</v>
      </c>
    </row>
    <row r="190" spans="1:13" x14ac:dyDescent="0.25">
      <c r="A190" s="1">
        <v>43825</v>
      </c>
      <c r="B190">
        <v>67.949996948242188</v>
      </c>
      <c r="C190">
        <v>67.19000244140625</v>
      </c>
      <c r="D190">
        <v>67.370002746582031</v>
      </c>
      <c r="E190">
        <v>67.919998168945313</v>
      </c>
      <c r="F190">
        <v>10000</v>
      </c>
      <c r="G190">
        <v>0</v>
      </c>
      <c r="H190">
        <v>1.071430436608023</v>
      </c>
      <c r="L190">
        <f t="shared" si="5"/>
        <v>1.071430436608023</v>
      </c>
      <c r="M190">
        <f t="shared" si="6"/>
        <v>1.1216963463053535</v>
      </c>
    </row>
    <row r="191" spans="1:13" x14ac:dyDescent="0.25">
      <c r="A191" s="1">
        <v>43826</v>
      </c>
      <c r="B191">
        <v>68.290000915527344</v>
      </c>
      <c r="C191">
        <v>67.580001831054688</v>
      </c>
      <c r="D191">
        <v>67.919998168945313</v>
      </c>
      <c r="E191">
        <v>68.160003662109375</v>
      </c>
      <c r="F191">
        <v>10000</v>
      </c>
      <c r="G191">
        <v>0</v>
      </c>
      <c r="H191">
        <v>0.35336498768310243</v>
      </c>
      <c r="L191">
        <f t="shared" si="5"/>
        <v>0.35336498768310243</v>
      </c>
      <c r="M191">
        <f t="shared" si="6"/>
        <v>0.11630570373372261</v>
      </c>
    </row>
    <row r="192" spans="1:13" x14ac:dyDescent="0.25">
      <c r="A192" s="1">
        <v>43829</v>
      </c>
      <c r="B192">
        <v>68.910003662109375</v>
      </c>
      <c r="C192">
        <v>68.180000305175781</v>
      </c>
      <c r="D192">
        <v>68.209999084472656</v>
      </c>
      <c r="E192">
        <v>68.44000244140625</v>
      </c>
      <c r="F192">
        <v>10000</v>
      </c>
      <c r="G192">
        <v>0</v>
      </c>
      <c r="H192">
        <v>0.41079630905671571</v>
      </c>
      <c r="L192">
        <f t="shared" si="5"/>
        <v>0.41079630905671571</v>
      </c>
      <c r="M192">
        <f t="shared" si="6"/>
        <v>0.15877638197446822</v>
      </c>
    </row>
    <row r="193" spans="1:13" x14ac:dyDescent="0.25">
      <c r="A193" s="1">
        <v>43830</v>
      </c>
      <c r="B193">
        <v>68.379997253417969</v>
      </c>
      <c r="C193">
        <v>68.379997253417969</v>
      </c>
      <c r="D193">
        <v>68.379997253417969</v>
      </c>
      <c r="E193">
        <v>68.379997253417969</v>
      </c>
      <c r="F193">
        <v>10000</v>
      </c>
      <c r="G193">
        <v>0</v>
      </c>
      <c r="H193">
        <v>-8.767560760923887E-2</v>
      </c>
      <c r="L193">
        <f t="shared" si="5"/>
        <v>0</v>
      </c>
      <c r="M193">
        <f t="shared" si="6"/>
        <v>0</v>
      </c>
    </row>
    <row r="194" spans="1:13" x14ac:dyDescent="0.25">
      <c r="A194" s="1">
        <v>43832</v>
      </c>
      <c r="B194">
        <v>66.569999694824219</v>
      </c>
      <c r="C194">
        <v>65.730003356933594</v>
      </c>
      <c r="D194">
        <v>66.470001220703125</v>
      </c>
      <c r="E194">
        <v>66.25</v>
      </c>
      <c r="F194">
        <v>10000</v>
      </c>
      <c r="G194">
        <v>0</v>
      </c>
      <c r="H194">
        <v>-3.1149419990821992</v>
      </c>
      <c r="L194">
        <f t="shared" si="5"/>
        <v>0</v>
      </c>
      <c r="M194">
        <f t="shared" si="6"/>
        <v>0</v>
      </c>
    </row>
    <row r="195" spans="1:13" x14ac:dyDescent="0.25">
      <c r="A195" s="1">
        <v>43833</v>
      </c>
      <c r="B195">
        <v>69.480003356933594</v>
      </c>
      <c r="C195">
        <v>66.220001220703125</v>
      </c>
      <c r="D195">
        <v>66.290000915527344</v>
      </c>
      <c r="E195">
        <v>68.599998474121094</v>
      </c>
      <c r="F195">
        <v>10000</v>
      </c>
      <c r="G195">
        <v>0</v>
      </c>
      <c r="H195">
        <v>3.5471675081073073</v>
      </c>
      <c r="L195">
        <f t="shared" ref="L195:L258" si="7">IF(H195&gt;R194/365,H195,0)</f>
        <v>3.5471675081073073</v>
      </c>
      <c r="M195">
        <f t="shared" si="6"/>
        <v>12.495084924761489</v>
      </c>
    </row>
    <row r="196" spans="1:13" x14ac:dyDescent="0.25">
      <c r="A196" s="1">
        <v>43836</v>
      </c>
      <c r="B196">
        <v>70.720001220703125</v>
      </c>
      <c r="C196">
        <v>68.19000244140625</v>
      </c>
      <c r="D196">
        <v>69.069999694824219</v>
      </c>
      <c r="E196">
        <v>68.910003662109375</v>
      </c>
      <c r="F196">
        <v>10000</v>
      </c>
      <c r="G196">
        <v>0</v>
      </c>
      <c r="H196">
        <v>0.45190261644865171</v>
      </c>
      <c r="L196">
        <f t="shared" si="7"/>
        <v>0.45190261644865171</v>
      </c>
      <c r="M196">
        <f t="shared" si="6"/>
        <v>0.19322516901071785</v>
      </c>
    </row>
    <row r="197" spans="1:13" x14ac:dyDescent="0.25">
      <c r="A197" s="1">
        <v>43837</v>
      </c>
      <c r="B197">
        <v>68.739997863769531</v>
      </c>
      <c r="C197">
        <v>67.650001525878906</v>
      </c>
      <c r="D197">
        <v>68.580001831054688</v>
      </c>
      <c r="E197">
        <v>68.269996643066406</v>
      </c>
      <c r="F197">
        <v>10000</v>
      </c>
      <c r="G197">
        <v>0</v>
      </c>
      <c r="H197">
        <v>-0.92875777830625506</v>
      </c>
      <c r="L197">
        <f t="shared" si="7"/>
        <v>0</v>
      </c>
      <c r="M197">
        <f t="shared" ref="M197:M260" si="8">IF(H197&gt;$R$1/365,(H197-$R$1/365)^2,0)</f>
        <v>0</v>
      </c>
    </row>
    <row r="198" spans="1:13" x14ac:dyDescent="0.25">
      <c r="A198" s="1">
        <v>43838</v>
      </c>
      <c r="B198">
        <v>71.989997863769531</v>
      </c>
      <c r="C198">
        <v>64.94000244140625</v>
      </c>
      <c r="D198">
        <v>68.470001220703125</v>
      </c>
      <c r="E198">
        <v>65.44000244140625</v>
      </c>
      <c r="F198">
        <v>10000</v>
      </c>
      <c r="G198">
        <v>0</v>
      </c>
      <c r="H198">
        <v>-4.1452971155925393</v>
      </c>
      <c r="L198">
        <f t="shared" si="7"/>
        <v>0</v>
      </c>
      <c r="M198">
        <f t="shared" si="8"/>
        <v>0</v>
      </c>
    </row>
    <row r="199" spans="1:13" x14ac:dyDescent="0.25">
      <c r="A199" s="1">
        <v>43839</v>
      </c>
      <c r="B199">
        <v>66.089996337890625</v>
      </c>
      <c r="C199">
        <v>64.550003051757813</v>
      </c>
      <c r="D199">
        <v>65.790000915527344</v>
      </c>
      <c r="E199">
        <v>65.370002746582031</v>
      </c>
      <c r="F199">
        <v>10000</v>
      </c>
      <c r="G199">
        <v>0</v>
      </c>
      <c r="H199">
        <v>-0.10696774482380489</v>
      </c>
      <c r="L199">
        <f t="shared" si="7"/>
        <v>0</v>
      </c>
      <c r="M199">
        <f t="shared" si="8"/>
        <v>0</v>
      </c>
    </row>
    <row r="200" spans="1:13" x14ac:dyDescent="0.25">
      <c r="A200" s="1">
        <v>43840</v>
      </c>
      <c r="B200">
        <v>65.660003662109375</v>
      </c>
      <c r="C200">
        <v>64.860000610351563</v>
      </c>
      <c r="D200">
        <v>65.410003662109375</v>
      </c>
      <c r="E200">
        <v>64.980003356933594</v>
      </c>
      <c r="F200">
        <v>10000</v>
      </c>
      <c r="G200">
        <v>0</v>
      </c>
      <c r="H200">
        <v>-0.5966029880101642</v>
      </c>
      <c r="L200">
        <f t="shared" si="7"/>
        <v>0</v>
      </c>
      <c r="M200">
        <f t="shared" si="8"/>
        <v>0</v>
      </c>
    </row>
    <row r="201" spans="1:13" x14ac:dyDescent="0.25">
      <c r="A201" s="1">
        <v>43843</v>
      </c>
      <c r="B201">
        <v>65.25</v>
      </c>
      <c r="C201">
        <v>63.919998168945313</v>
      </c>
      <c r="D201">
        <v>65.180000305175781</v>
      </c>
      <c r="E201">
        <v>64.199996948242188</v>
      </c>
      <c r="F201">
        <v>10000</v>
      </c>
      <c r="G201">
        <v>0</v>
      </c>
      <c r="H201">
        <v>-1.2003791449607171</v>
      </c>
      <c r="L201">
        <f t="shared" si="7"/>
        <v>0</v>
      </c>
      <c r="M201">
        <f t="shared" si="8"/>
        <v>0</v>
      </c>
    </row>
    <row r="202" spans="1:13" x14ac:dyDescent="0.25">
      <c r="A202" s="1">
        <v>43844</v>
      </c>
      <c r="B202">
        <v>65.040000915527344</v>
      </c>
      <c r="C202">
        <v>63.909999847412109</v>
      </c>
      <c r="D202">
        <v>64.220001220703125</v>
      </c>
      <c r="E202">
        <v>64.489997863769531</v>
      </c>
      <c r="F202">
        <v>10000</v>
      </c>
      <c r="G202">
        <v>0</v>
      </c>
      <c r="H202">
        <v>0.45171484316601784</v>
      </c>
      <c r="L202">
        <f t="shared" si="7"/>
        <v>0.45171484316601784</v>
      </c>
      <c r="M202">
        <f t="shared" si="8"/>
        <v>0.19306012382022786</v>
      </c>
    </row>
    <row r="203" spans="1:13" x14ac:dyDescent="0.25">
      <c r="A203" s="1">
        <v>43845</v>
      </c>
      <c r="B203">
        <v>64.610000610351563</v>
      </c>
      <c r="C203">
        <v>63.549999237060547</v>
      </c>
      <c r="D203">
        <v>64.459999084472656</v>
      </c>
      <c r="E203">
        <v>64</v>
      </c>
      <c r="F203">
        <v>10000</v>
      </c>
      <c r="G203">
        <v>0</v>
      </c>
      <c r="H203">
        <v>-0.7598044347971844</v>
      </c>
      <c r="L203">
        <f t="shared" si="7"/>
        <v>0</v>
      </c>
      <c r="M203">
        <f t="shared" si="8"/>
        <v>0</v>
      </c>
    </row>
    <row r="204" spans="1:13" x14ac:dyDescent="0.25">
      <c r="A204" s="1">
        <v>43846</v>
      </c>
      <c r="B204">
        <v>64.959999084472656</v>
      </c>
      <c r="C204">
        <v>63.919998168945313</v>
      </c>
      <c r="D204">
        <v>64.30999755859375</v>
      </c>
      <c r="E204">
        <v>64.620002746582031</v>
      </c>
      <c r="F204">
        <v>10000</v>
      </c>
      <c r="G204">
        <v>0</v>
      </c>
      <c r="H204">
        <v>0.96875429153442383</v>
      </c>
      <c r="L204">
        <f t="shared" si="7"/>
        <v>0.96875429153442383</v>
      </c>
      <c r="M204">
        <f t="shared" si="8"/>
        <v>0.91474978374511684</v>
      </c>
    </row>
    <row r="205" spans="1:13" x14ac:dyDescent="0.25">
      <c r="A205" s="1">
        <v>43847</v>
      </c>
      <c r="B205">
        <v>65.139999389648438</v>
      </c>
      <c r="C205">
        <v>64.489997863769531</v>
      </c>
      <c r="D205">
        <v>64.75</v>
      </c>
      <c r="E205">
        <v>64.849998474121094</v>
      </c>
      <c r="F205">
        <v>10000</v>
      </c>
      <c r="G205">
        <v>0</v>
      </c>
      <c r="H205">
        <v>0.35592033080071861</v>
      </c>
      <c r="L205">
        <f t="shared" si="7"/>
        <v>0.35592033080071861</v>
      </c>
      <c r="M205">
        <f t="shared" si="8"/>
        <v>0.11805516263030208</v>
      </c>
    </row>
    <row r="206" spans="1:13" x14ac:dyDescent="0.25">
      <c r="A206" s="1">
        <v>43851</v>
      </c>
      <c r="B206">
        <v>66</v>
      </c>
      <c r="C206">
        <v>64.05999755859375</v>
      </c>
      <c r="D206">
        <v>65.400001525878906</v>
      </c>
      <c r="E206">
        <v>64.589996337890625</v>
      </c>
      <c r="F206">
        <v>10000</v>
      </c>
      <c r="G206">
        <v>0</v>
      </c>
      <c r="H206">
        <v>-0.40092851557155251</v>
      </c>
      <c r="L206">
        <f t="shared" si="7"/>
        <v>0</v>
      </c>
      <c r="M206">
        <f t="shared" si="8"/>
        <v>0</v>
      </c>
    </row>
    <row r="207" spans="1:13" x14ac:dyDescent="0.25">
      <c r="A207" s="1">
        <v>43852</v>
      </c>
      <c r="B207">
        <v>64.589996337890625</v>
      </c>
      <c r="C207">
        <v>62.529998779296875</v>
      </c>
      <c r="D207">
        <v>64.540000915527344</v>
      </c>
      <c r="E207">
        <v>63.209999084472656</v>
      </c>
      <c r="F207">
        <v>10000</v>
      </c>
      <c r="G207">
        <v>0</v>
      </c>
      <c r="H207">
        <v>-2.1365495148796265</v>
      </c>
      <c r="L207">
        <f t="shared" si="7"/>
        <v>0</v>
      </c>
      <c r="M207">
        <f t="shared" si="8"/>
        <v>0</v>
      </c>
    </row>
    <row r="208" spans="1:13" x14ac:dyDescent="0.25">
      <c r="A208" s="1">
        <v>43853</v>
      </c>
      <c r="B208">
        <v>62.779998779296875</v>
      </c>
      <c r="C208">
        <v>61.25</v>
      </c>
      <c r="D208">
        <v>62.630001068115234</v>
      </c>
      <c r="E208">
        <v>62.040000915527344</v>
      </c>
      <c r="F208">
        <v>10000</v>
      </c>
      <c r="G208">
        <v>0</v>
      </c>
      <c r="H208">
        <v>-1.8509700773476467</v>
      </c>
      <c r="L208">
        <f t="shared" si="7"/>
        <v>0</v>
      </c>
      <c r="M208">
        <f t="shared" si="8"/>
        <v>0</v>
      </c>
    </row>
    <row r="209" spans="1:13" x14ac:dyDescent="0.25">
      <c r="A209" s="1">
        <v>43854</v>
      </c>
      <c r="B209">
        <v>62.459999084472656</v>
      </c>
      <c r="C209">
        <v>60.220001220703125</v>
      </c>
      <c r="D209">
        <v>62.119998931884766</v>
      </c>
      <c r="E209">
        <v>60.689998626708984</v>
      </c>
      <c r="F209">
        <v>10000</v>
      </c>
      <c r="G209">
        <v>0</v>
      </c>
      <c r="H209">
        <v>-2.1760191310385424</v>
      </c>
      <c r="L209">
        <f t="shared" si="7"/>
        <v>0</v>
      </c>
      <c r="M209">
        <f t="shared" si="8"/>
        <v>0</v>
      </c>
    </row>
    <row r="210" spans="1:13" x14ac:dyDescent="0.25">
      <c r="A210" s="1">
        <v>43857</v>
      </c>
      <c r="B210">
        <v>60.490001678466797</v>
      </c>
      <c r="C210">
        <v>58.5</v>
      </c>
      <c r="D210">
        <v>60.279998779296875</v>
      </c>
      <c r="E210">
        <v>59.319999694824219</v>
      </c>
      <c r="F210">
        <v>10000</v>
      </c>
      <c r="G210">
        <v>0</v>
      </c>
      <c r="H210">
        <v>-2.2573718287774769</v>
      </c>
      <c r="L210">
        <f t="shared" si="7"/>
        <v>0</v>
      </c>
      <c r="M210">
        <f t="shared" si="8"/>
        <v>0</v>
      </c>
    </row>
    <row r="211" spans="1:13" x14ac:dyDescent="0.25">
      <c r="A211" s="1">
        <v>43858</v>
      </c>
      <c r="B211">
        <v>60.110000610351563</v>
      </c>
      <c r="C211">
        <v>58.5</v>
      </c>
      <c r="D211">
        <v>58.950000762939453</v>
      </c>
      <c r="E211">
        <v>59.509998321533203</v>
      </c>
      <c r="F211">
        <v>10000</v>
      </c>
      <c r="G211">
        <v>0</v>
      </c>
      <c r="H211">
        <v>0.32029438247882513</v>
      </c>
      <c r="L211">
        <f t="shared" si="7"/>
        <v>0.32029438247882513</v>
      </c>
      <c r="M211">
        <f t="shared" si="8"/>
        <v>9.4842820241314851E-2</v>
      </c>
    </row>
    <row r="212" spans="1:13" x14ac:dyDescent="0.25">
      <c r="A212" s="1">
        <v>43859</v>
      </c>
      <c r="B212">
        <v>60.610000610351563</v>
      </c>
      <c r="C212">
        <v>59.25</v>
      </c>
      <c r="D212">
        <v>59.669998168945313</v>
      </c>
      <c r="E212">
        <v>59.810001373291016</v>
      </c>
      <c r="F212">
        <v>10000</v>
      </c>
      <c r="G212">
        <v>0</v>
      </c>
      <c r="H212">
        <v>0.50412209749510772</v>
      </c>
      <c r="L212">
        <f t="shared" si="7"/>
        <v>0.50412209749510772</v>
      </c>
      <c r="M212">
        <f t="shared" si="8"/>
        <v>0.24186067979820614</v>
      </c>
    </row>
    <row r="213" spans="1:13" x14ac:dyDescent="0.25">
      <c r="A213" s="1">
        <v>43860</v>
      </c>
      <c r="B213">
        <v>59.610000610351563</v>
      </c>
      <c r="C213">
        <v>57.729999542236328</v>
      </c>
      <c r="D213">
        <v>59.610000610351563</v>
      </c>
      <c r="E213">
        <v>58.290000915527344</v>
      </c>
      <c r="F213">
        <v>10000</v>
      </c>
      <c r="G213">
        <v>0</v>
      </c>
      <c r="H213">
        <v>-2.5413817469705835</v>
      </c>
      <c r="L213">
        <f t="shared" si="7"/>
        <v>0</v>
      </c>
      <c r="M213">
        <f t="shared" si="8"/>
        <v>0</v>
      </c>
    </row>
    <row r="214" spans="1:13" x14ac:dyDescent="0.25">
      <c r="A214" s="1">
        <v>43861</v>
      </c>
      <c r="B214">
        <v>59.529998779296875</v>
      </c>
      <c r="C214">
        <v>57.979999542236328</v>
      </c>
      <c r="D214">
        <v>59.069999694824219</v>
      </c>
      <c r="E214">
        <v>58.159999847412109</v>
      </c>
      <c r="F214">
        <v>10000</v>
      </c>
      <c r="G214">
        <v>0</v>
      </c>
      <c r="H214">
        <v>-0.22302464586272386</v>
      </c>
      <c r="L214">
        <f t="shared" si="7"/>
        <v>0</v>
      </c>
      <c r="M214">
        <f t="shared" si="8"/>
        <v>0</v>
      </c>
    </row>
    <row r="215" spans="1:13" x14ac:dyDescent="0.25">
      <c r="A215" s="1">
        <v>43864</v>
      </c>
      <c r="B215">
        <v>58.200000762939453</v>
      </c>
      <c r="C215">
        <v>58.200000762939453</v>
      </c>
      <c r="D215">
        <v>58.200000762939453</v>
      </c>
      <c r="E215">
        <v>58.200000762939453</v>
      </c>
      <c r="F215">
        <v>10000</v>
      </c>
      <c r="G215">
        <v>0</v>
      </c>
      <c r="H215">
        <v>6.8777365254968359E-2</v>
      </c>
      <c r="L215">
        <f t="shared" si="7"/>
        <v>6.8777365254968359E-2</v>
      </c>
      <c r="M215">
        <f t="shared" si="8"/>
        <v>3.1864442310319849E-3</v>
      </c>
    </row>
    <row r="216" spans="1:13" x14ac:dyDescent="0.25">
      <c r="A216" s="1">
        <v>43865</v>
      </c>
      <c r="B216">
        <v>55.639999389648438</v>
      </c>
      <c r="C216">
        <v>53.689998626708984</v>
      </c>
      <c r="D216">
        <v>54.150001525878906</v>
      </c>
      <c r="E216">
        <v>53.959999084472656</v>
      </c>
      <c r="F216">
        <v>10000</v>
      </c>
      <c r="G216">
        <v>0</v>
      </c>
      <c r="H216">
        <v>-7.2852261561596743</v>
      </c>
      <c r="L216">
        <f t="shared" si="7"/>
        <v>0</v>
      </c>
      <c r="M216">
        <f t="shared" si="8"/>
        <v>0</v>
      </c>
    </row>
    <row r="217" spans="1:13" x14ac:dyDescent="0.25">
      <c r="A217" s="1">
        <v>43866</v>
      </c>
      <c r="B217">
        <v>56.470001220703125</v>
      </c>
      <c r="C217">
        <v>53.880001068115234</v>
      </c>
      <c r="D217">
        <v>53.880001068115234</v>
      </c>
      <c r="E217">
        <v>55.279998779296875</v>
      </c>
      <c r="F217">
        <v>10000</v>
      </c>
      <c r="G217">
        <v>0</v>
      </c>
      <c r="H217">
        <v>2.446255962231958</v>
      </c>
      <c r="L217">
        <f t="shared" si="7"/>
        <v>2.446255962231958</v>
      </c>
      <c r="M217">
        <f t="shared" si="8"/>
        <v>5.9240015910895591</v>
      </c>
    </row>
    <row r="218" spans="1:13" x14ac:dyDescent="0.25">
      <c r="A218" s="1">
        <v>43867</v>
      </c>
      <c r="B218">
        <v>56.560001373291016</v>
      </c>
      <c r="C218">
        <v>54.240001678466797</v>
      </c>
      <c r="D218">
        <v>55.569999694824219</v>
      </c>
      <c r="E218">
        <v>54.930000305175781</v>
      </c>
      <c r="F218">
        <v>10000</v>
      </c>
      <c r="G218">
        <v>0</v>
      </c>
      <c r="H218">
        <v>-0.6331376299743563</v>
      </c>
      <c r="L218">
        <f t="shared" si="7"/>
        <v>0</v>
      </c>
      <c r="M218">
        <f t="shared" si="8"/>
        <v>0</v>
      </c>
    </row>
    <row r="219" spans="1:13" x14ac:dyDescent="0.25">
      <c r="A219" s="1">
        <v>43868</v>
      </c>
      <c r="B219">
        <v>55.470001220703125</v>
      </c>
      <c r="C219">
        <v>54.209999084472656</v>
      </c>
      <c r="D219">
        <v>55.360000610351563</v>
      </c>
      <c r="E219">
        <v>54.470001220703125</v>
      </c>
      <c r="F219">
        <v>10000</v>
      </c>
      <c r="G219">
        <v>0</v>
      </c>
      <c r="H219">
        <v>-0.8374277843018918</v>
      </c>
      <c r="L219">
        <f t="shared" si="7"/>
        <v>0</v>
      </c>
      <c r="M219">
        <f t="shared" si="8"/>
        <v>0</v>
      </c>
    </row>
    <row r="220" spans="1:13" x14ac:dyDescent="0.25">
      <c r="A220" s="1">
        <v>43871</v>
      </c>
      <c r="B220">
        <v>54.700000762939453</v>
      </c>
      <c r="C220">
        <v>53.110000610351563</v>
      </c>
      <c r="D220">
        <v>54.240001678466797</v>
      </c>
      <c r="E220">
        <v>53.270000457763672</v>
      </c>
      <c r="F220">
        <v>10000</v>
      </c>
      <c r="G220">
        <v>0</v>
      </c>
      <c r="H220">
        <v>-2.2030489003979525</v>
      </c>
      <c r="L220">
        <f t="shared" si="7"/>
        <v>0</v>
      </c>
      <c r="M220">
        <f t="shared" si="8"/>
        <v>0</v>
      </c>
    </row>
    <row r="221" spans="1:13" x14ac:dyDescent="0.25">
      <c r="A221" s="1">
        <v>43872</v>
      </c>
      <c r="B221">
        <v>54.659999847412109</v>
      </c>
      <c r="C221">
        <v>53.349998474121094</v>
      </c>
      <c r="D221">
        <v>53.349998474121094</v>
      </c>
      <c r="E221">
        <v>54.009998321533203</v>
      </c>
      <c r="F221">
        <v>10000</v>
      </c>
      <c r="G221">
        <v>0</v>
      </c>
      <c r="H221">
        <v>1.3891455930364671</v>
      </c>
      <c r="L221">
        <f t="shared" si="7"/>
        <v>1.3891455930364671</v>
      </c>
      <c r="M221">
        <f t="shared" si="8"/>
        <v>1.8956245721176423</v>
      </c>
    </row>
    <row r="222" spans="1:13" x14ac:dyDescent="0.25">
      <c r="A222" s="1">
        <v>43873</v>
      </c>
      <c r="B222">
        <v>56.299999237060547</v>
      </c>
      <c r="C222">
        <v>54.180000305175781</v>
      </c>
      <c r="D222">
        <v>54.180000305175781</v>
      </c>
      <c r="E222">
        <v>55.790000915527344</v>
      </c>
      <c r="F222">
        <v>10000</v>
      </c>
      <c r="G222">
        <v>0</v>
      </c>
      <c r="H222">
        <v>3.2956908893005288</v>
      </c>
      <c r="L222">
        <f t="shared" si="7"/>
        <v>3.2956908893005288</v>
      </c>
      <c r="M222">
        <f t="shared" si="8"/>
        <v>10.780466825348237</v>
      </c>
    </row>
    <row r="223" spans="1:13" x14ac:dyDescent="0.25">
      <c r="A223" s="1">
        <v>43874</v>
      </c>
      <c r="B223">
        <v>56.830001831054688</v>
      </c>
      <c r="C223">
        <v>54.970001220703125</v>
      </c>
      <c r="D223">
        <v>56.340000152587891</v>
      </c>
      <c r="E223">
        <v>56.340000152587891</v>
      </c>
      <c r="F223">
        <v>10000</v>
      </c>
      <c r="G223">
        <v>0</v>
      </c>
      <c r="H223">
        <v>0.98583837253078954</v>
      </c>
      <c r="L223">
        <f t="shared" si="7"/>
        <v>0.98583837253078954</v>
      </c>
      <c r="M223">
        <f t="shared" si="8"/>
        <v>0.94772095182066995</v>
      </c>
    </row>
    <row r="224" spans="1:13" x14ac:dyDescent="0.25">
      <c r="A224" s="1">
        <v>43875</v>
      </c>
      <c r="B224">
        <v>57.529998779296875</v>
      </c>
      <c r="C224">
        <v>56.159999847412109</v>
      </c>
      <c r="D224">
        <v>56.400001525878906</v>
      </c>
      <c r="E224">
        <v>57.319999694824219</v>
      </c>
      <c r="F224">
        <v>10000</v>
      </c>
      <c r="G224">
        <v>0</v>
      </c>
      <c r="H224">
        <v>1.7394383024177396</v>
      </c>
      <c r="L224">
        <f t="shared" si="7"/>
        <v>1.7394383024177396</v>
      </c>
      <c r="M224">
        <f t="shared" si="8"/>
        <v>2.9829073469050176</v>
      </c>
    </row>
    <row r="225" spans="1:13" x14ac:dyDescent="0.25">
      <c r="A225" s="1">
        <v>43879</v>
      </c>
      <c r="B225">
        <v>57.819999694824219</v>
      </c>
      <c r="C225">
        <v>56.290000915527344</v>
      </c>
      <c r="D225">
        <v>57.340000152587891</v>
      </c>
      <c r="E225">
        <v>57.75</v>
      </c>
      <c r="F225">
        <v>10000</v>
      </c>
      <c r="G225">
        <v>0</v>
      </c>
      <c r="H225">
        <v>0.75017499557770151</v>
      </c>
      <c r="L225">
        <f t="shared" si="7"/>
        <v>0.75017499557770151</v>
      </c>
      <c r="M225">
        <f t="shared" si="8"/>
        <v>0.544417056844403</v>
      </c>
    </row>
    <row r="226" spans="1:13" x14ac:dyDescent="0.25">
      <c r="A226" s="1">
        <v>43880</v>
      </c>
      <c r="B226">
        <v>59.409999847412109</v>
      </c>
      <c r="C226">
        <v>57.540000915527344</v>
      </c>
      <c r="D226">
        <v>57.700000762939453</v>
      </c>
      <c r="E226">
        <v>59.119998931884766</v>
      </c>
      <c r="F226">
        <v>10000</v>
      </c>
      <c r="G226">
        <v>0</v>
      </c>
      <c r="H226">
        <v>2.3722925227441793</v>
      </c>
      <c r="L226">
        <f t="shared" si="7"/>
        <v>2.3722925227441793</v>
      </c>
      <c r="M226">
        <f t="shared" si="8"/>
        <v>5.5694289278442639</v>
      </c>
    </row>
    <row r="227" spans="1:13" x14ac:dyDescent="0.25">
      <c r="A227" s="1">
        <v>43881</v>
      </c>
      <c r="B227">
        <v>60.020000457763672</v>
      </c>
      <c r="C227">
        <v>58.900001525878906</v>
      </c>
      <c r="D227">
        <v>59.340000152587891</v>
      </c>
      <c r="E227">
        <v>59.310001373291016</v>
      </c>
      <c r="F227">
        <v>10000</v>
      </c>
      <c r="G227">
        <v>0</v>
      </c>
      <c r="H227">
        <v>0.32138437895636862</v>
      </c>
      <c r="L227">
        <f t="shared" si="7"/>
        <v>0.32138437895636862</v>
      </c>
      <c r="M227">
        <f t="shared" si="8"/>
        <v>9.5515371205520005E-2</v>
      </c>
    </row>
    <row r="228" spans="1:13" x14ac:dyDescent="0.25">
      <c r="A228" s="1">
        <v>43882</v>
      </c>
      <c r="B228">
        <v>59.270000457763672</v>
      </c>
      <c r="C228">
        <v>57.740001678466797</v>
      </c>
      <c r="D228">
        <v>59.159999847412109</v>
      </c>
      <c r="E228">
        <v>58.5</v>
      </c>
      <c r="F228">
        <v>10000</v>
      </c>
      <c r="G228">
        <v>0</v>
      </c>
      <c r="H228">
        <v>-1.3657078983912885</v>
      </c>
      <c r="L228">
        <f t="shared" si="7"/>
        <v>0</v>
      </c>
      <c r="M228">
        <f t="shared" si="8"/>
        <v>0</v>
      </c>
    </row>
    <row r="229" spans="1:13" x14ac:dyDescent="0.25">
      <c r="A229" s="1">
        <v>43885</v>
      </c>
      <c r="B229">
        <v>58.119998931884766</v>
      </c>
      <c r="C229">
        <v>55.139999389648438</v>
      </c>
      <c r="D229">
        <v>58.020000457763672</v>
      </c>
      <c r="E229">
        <v>56.299999237060547</v>
      </c>
      <c r="F229">
        <v>10000</v>
      </c>
      <c r="G229">
        <v>0</v>
      </c>
      <c r="H229">
        <v>-3.7606850648537637</v>
      </c>
      <c r="L229">
        <f t="shared" si="7"/>
        <v>0</v>
      </c>
      <c r="M229">
        <f t="shared" si="8"/>
        <v>0</v>
      </c>
    </row>
    <row r="230" spans="1:13" x14ac:dyDescent="0.25">
      <c r="A230" s="1">
        <v>43886</v>
      </c>
      <c r="B230">
        <v>56.970001220703125</v>
      </c>
      <c r="C230">
        <v>54.610000610351563</v>
      </c>
      <c r="D230">
        <v>56.220001220703125</v>
      </c>
      <c r="E230">
        <v>54.950000762939453</v>
      </c>
      <c r="F230">
        <v>10000</v>
      </c>
      <c r="G230">
        <v>0</v>
      </c>
      <c r="H230">
        <v>-2.3978658835086319</v>
      </c>
      <c r="L230">
        <f t="shared" si="7"/>
        <v>0</v>
      </c>
      <c r="M230">
        <f t="shared" si="8"/>
        <v>0</v>
      </c>
    </row>
    <row r="231" spans="1:13" x14ac:dyDescent="0.25">
      <c r="A231" s="1">
        <v>43887</v>
      </c>
      <c r="B231">
        <v>55.439998626708984</v>
      </c>
      <c r="C231">
        <v>53.040000915527344</v>
      </c>
      <c r="D231">
        <v>55.080001831054688</v>
      </c>
      <c r="E231">
        <v>53.430000305175781</v>
      </c>
      <c r="F231">
        <v>10000</v>
      </c>
      <c r="G231">
        <v>0</v>
      </c>
      <c r="H231">
        <v>-2.766151841054787</v>
      </c>
      <c r="L231">
        <f t="shared" si="7"/>
        <v>0</v>
      </c>
      <c r="M231">
        <f t="shared" si="8"/>
        <v>0</v>
      </c>
    </row>
    <row r="232" spans="1:13" x14ac:dyDescent="0.25">
      <c r="A232" s="1">
        <v>43888</v>
      </c>
      <c r="B232">
        <v>53.439998626708984</v>
      </c>
      <c r="C232">
        <v>51.049999237060547</v>
      </c>
      <c r="D232">
        <v>53.439998626708984</v>
      </c>
      <c r="E232">
        <v>52.180000305175781</v>
      </c>
      <c r="F232">
        <v>10000</v>
      </c>
      <c r="G232">
        <v>0</v>
      </c>
      <c r="H232">
        <v>-2.3395096254171466</v>
      </c>
      <c r="L232">
        <f t="shared" si="7"/>
        <v>0</v>
      </c>
      <c r="M232">
        <f t="shared" si="8"/>
        <v>0</v>
      </c>
    </row>
    <row r="233" spans="1:13" x14ac:dyDescent="0.25">
      <c r="A233" s="1">
        <v>43889</v>
      </c>
      <c r="B233">
        <v>51.490001678466797</v>
      </c>
      <c r="C233">
        <v>50.119998931884766</v>
      </c>
      <c r="D233">
        <v>51.369998931884766</v>
      </c>
      <c r="E233">
        <v>50.520000457763672</v>
      </c>
      <c r="F233">
        <v>10000</v>
      </c>
      <c r="G233">
        <v>0</v>
      </c>
      <c r="H233">
        <v>-3.1812952044913079</v>
      </c>
      <c r="L233">
        <f t="shared" si="7"/>
        <v>0</v>
      </c>
      <c r="M233">
        <f t="shared" si="8"/>
        <v>0</v>
      </c>
    </row>
    <row r="234" spans="1:13" x14ac:dyDescent="0.25">
      <c r="A234" s="1">
        <v>43892</v>
      </c>
      <c r="B234">
        <v>50.479999542236328</v>
      </c>
      <c r="C234">
        <v>50.479999542236328</v>
      </c>
      <c r="D234">
        <v>50.479999542236328</v>
      </c>
      <c r="E234">
        <v>50.479999542236328</v>
      </c>
      <c r="F234">
        <v>10000</v>
      </c>
      <c r="G234">
        <v>0</v>
      </c>
      <c r="H234">
        <v>-7.9178375227417774E-2</v>
      </c>
      <c r="L234">
        <f t="shared" si="7"/>
        <v>0</v>
      </c>
      <c r="M234">
        <f t="shared" si="8"/>
        <v>0</v>
      </c>
    </row>
    <row r="235" spans="1:13" x14ac:dyDescent="0.25">
      <c r="A235" s="1">
        <v>43893</v>
      </c>
      <c r="B235">
        <v>53.869998931884766</v>
      </c>
      <c r="C235">
        <v>51.240001678466797</v>
      </c>
      <c r="D235">
        <v>52.979999542236328</v>
      </c>
      <c r="E235">
        <v>51.860000610351563</v>
      </c>
      <c r="F235">
        <v>10000</v>
      </c>
      <c r="G235">
        <v>0</v>
      </c>
      <c r="H235">
        <v>2.7337580836556796</v>
      </c>
      <c r="L235">
        <f t="shared" si="7"/>
        <v>2.7337580836556796</v>
      </c>
      <c r="M235">
        <f t="shared" si="8"/>
        <v>7.4061775248819623</v>
      </c>
    </row>
    <row r="236" spans="1:13" x14ac:dyDescent="0.25">
      <c r="A236" s="1">
        <v>43894</v>
      </c>
      <c r="B236">
        <v>53.029998779296875</v>
      </c>
      <c r="C236">
        <v>51.040000915527344</v>
      </c>
      <c r="D236">
        <v>51.729999542236328</v>
      </c>
      <c r="E236">
        <v>51.130001068115234</v>
      </c>
      <c r="F236">
        <v>10000</v>
      </c>
      <c r="G236">
        <v>0</v>
      </c>
      <c r="H236">
        <v>-1.4076350436652674</v>
      </c>
      <c r="L236">
        <f t="shared" si="7"/>
        <v>0</v>
      </c>
      <c r="M236">
        <f t="shared" si="8"/>
        <v>0</v>
      </c>
    </row>
    <row r="237" spans="1:13" x14ac:dyDescent="0.25">
      <c r="A237" s="1">
        <v>43895</v>
      </c>
      <c r="B237">
        <v>52.009998321533203</v>
      </c>
      <c r="C237">
        <v>49.700000762939453</v>
      </c>
      <c r="D237">
        <v>51.650001525878906</v>
      </c>
      <c r="E237">
        <v>49.990001678466797</v>
      </c>
      <c r="F237">
        <v>10000</v>
      </c>
      <c r="G237">
        <v>0</v>
      </c>
      <c r="H237">
        <v>-2.2296095557082674</v>
      </c>
      <c r="L237">
        <f t="shared" si="7"/>
        <v>0</v>
      </c>
      <c r="M237">
        <f t="shared" si="8"/>
        <v>0</v>
      </c>
    </row>
    <row r="238" spans="1:13" x14ac:dyDescent="0.25">
      <c r="A238" s="1">
        <v>43896</v>
      </c>
      <c r="B238">
        <v>50.430000305175781</v>
      </c>
      <c r="C238">
        <v>45.159999847412109</v>
      </c>
      <c r="D238">
        <v>50.119998931884766</v>
      </c>
      <c r="E238">
        <v>45.270000457763672</v>
      </c>
      <c r="F238">
        <v>10000</v>
      </c>
      <c r="G238">
        <v>0</v>
      </c>
      <c r="H238">
        <v>-9.4418905025487661</v>
      </c>
      <c r="L238">
        <f t="shared" si="7"/>
        <v>0</v>
      </c>
      <c r="M238">
        <f t="shared" si="8"/>
        <v>0</v>
      </c>
    </row>
    <row r="239" spans="1:13" x14ac:dyDescent="0.25">
      <c r="A239" s="1">
        <v>43899</v>
      </c>
      <c r="B239">
        <v>39.240001678466797</v>
      </c>
      <c r="C239">
        <v>31.25</v>
      </c>
      <c r="D239">
        <v>39.240001678466797</v>
      </c>
      <c r="E239">
        <v>34.360000610351563</v>
      </c>
      <c r="F239">
        <v>10000</v>
      </c>
      <c r="G239">
        <v>0</v>
      </c>
      <c r="H239">
        <v>-24.099844791455215</v>
      </c>
      <c r="L239">
        <f t="shared" si="7"/>
        <v>0</v>
      </c>
      <c r="M239">
        <f t="shared" si="8"/>
        <v>0</v>
      </c>
    </row>
    <row r="240" spans="1:13" x14ac:dyDescent="0.25">
      <c r="A240" s="1">
        <v>43900</v>
      </c>
      <c r="B240">
        <v>38.209999084472656</v>
      </c>
      <c r="C240">
        <v>33.439998626708984</v>
      </c>
      <c r="D240">
        <v>33.459999084472656</v>
      </c>
      <c r="E240">
        <v>37.220001220703125</v>
      </c>
      <c r="F240">
        <v>10000</v>
      </c>
      <c r="G240">
        <v>0</v>
      </c>
      <c r="H240">
        <v>8.3236337588711748</v>
      </c>
      <c r="L240">
        <f t="shared" si="7"/>
        <v>8.3236337588711748</v>
      </c>
      <c r="M240">
        <f t="shared" si="8"/>
        <v>69.077790665853342</v>
      </c>
    </row>
    <row r="241" spans="1:13" x14ac:dyDescent="0.25">
      <c r="A241" s="1">
        <v>43901</v>
      </c>
      <c r="B241">
        <v>39.619998931884766</v>
      </c>
      <c r="C241">
        <v>35.360000610351563</v>
      </c>
      <c r="D241">
        <v>37.799999237060547</v>
      </c>
      <c r="E241">
        <v>35.790000915527344</v>
      </c>
      <c r="F241">
        <v>10000</v>
      </c>
      <c r="G241">
        <v>0</v>
      </c>
      <c r="H241">
        <v>-3.842021113047045</v>
      </c>
      <c r="L241">
        <f t="shared" si="7"/>
        <v>0</v>
      </c>
      <c r="M241">
        <f t="shared" si="8"/>
        <v>0</v>
      </c>
    </row>
    <row r="242" spans="1:13" x14ac:dyDescent="0.25">
      <c r="A242" s="1">
        <v>43902</v>
      </c>
      <c r="B242">
        <v>36.529998779296875</v>
      </c>
      <c r="C242">
        <v>32.479999542236328</v>
      </c>
      <c r="D242">
        <v>36.130001068115234</v>
      </c>
      <c r="E242">
        <v>33.220001220703125</v>
      </c>
      <c r="F242">
        <v>10000</v>
      </c>
      <c r="G242">
        <v>0</v>
      </c>
      <c r="H242">
        <v>-7.1807757169104587</v>
      </c>
      <c r="L242">
        <f t="shared" si="7"/>
        <v>0</v>
      </c>
      <c r="M242">
        <f t="shared" si="8"/>
        <v>0</v>
      </c>
    </row>
    <row r="243" spans="1:13" x14ac:dyDescent="0.25">
      <c r="A243" s="1">
        <v>43903</v>
      </c>
      <c r="B243">
        <v>35.990001678466797</v>
      </c>
      <c r="C243">
        <v>32.169998168945313</v>
      </c>
      <c r="D243">
        <v>32.860000610351563</v>
      </c>
      <c r="E243">
        <v>33.849998474121094</v>
      </c>
      <c r="F243">
        <v>10000</v>
      </c>
      <c r="G243">
        <v>0</v>
      </c>
      <c r="H243">
        <v>1.8964395853945604</v>
      </c>
      <c r="L243">
        <f t="shared" si="7"/>
        <v>1.8964395853945604</v>
      </c>
      <c r="M243">
        <f t="shared" si="8"/>
        <v>3.5498735755268447</v>
      </c>
    </row>
    <row r="244" spans="1:13" x14ac:dyDescent="0.25">
      <c r="A244" s="1">
        <v>43906</v>
      </c>
      <c r="B244">
        <v>34.549999237060547</v>
      </c>
      <c r="C244">
        <v>29.340000152587891</v>
      </c>
      <c r="D244">
        <v>34.459999084472656</v>
      </c>
      <c r="E244">
        <v>30.049999237060547</v>
      </c>
      <c r="F244">
        <v>10000</v>
      </c>
      <c r="G244">
        <v>0</v>
      </c>
      <c r="H244">
        <v>-11.225995297948721</v>
      </c>
      <c r="L244">
        <f t="shared" si="7"/>
        <v>0</v>
      </c>
      <c r="M244">
        <f t="shared" si="8"/>
        <v>0</v>
      </c>
    </row>
    <row r="245" spans="1:13" x14ac:dyDescent="0.25">
      <c r="A245" s="1">
        <v>43907</v>
      </c>
      <c r="B245">
        <v>31.219999313354492</v>
      </c>
      <c r="C245">
        <v>28.459999084472656</v>
      </c>
      <c r="D245">
        <v>29.700000762939453</v>
      </c>
      <c r="E245">
        <v>28.729999542236328</v>
      </c>
      <c r="F245">
        <v>10000</v>
      </c>
      <c r="G245">
        <v>0</v>
      </c>
      <c r="H245">
        <v>-4.3926779645181107</v>
      </c>
      <c r="L245">
        <f t="shared" si="7"/>
        <v>0</v>
      </c>
      <c r="M245">
        <f t="shared" si="8"/>
        <v>0</v>
      </c>
    </row>
    <row r="246" spans="1:13" x14ac:dyDescent="0.25">
      <c r="A246" s="1">
        <v>43908</v>
      </c>
      <c r="B246">
        <v>29.190000534057617</v>
      </c>
      <c r="C246">
        <v>24.510000228881836</v>
      </c>
      <c r="D246">
        <v>28.659999847412109</v>
      </c>
      <c r="E246">
        <v>24.879999160766602</v>
      </c>
      <c r="F246">
        <v>10000</v>
      </c>
      <c r="G246">
        <v>0</v>
      </c>
      <c r="H246">
        <v>-13.40062806408957</v>
      </c>
      <c r="L246">
        <f t="shared" si="7"/>
        <v>0</v>
      </c>
      <c r="M246">
        <f t="shared" si="8"/>
        <v>0</v>
      </c>
    </row>
    <row r="247" spans="1:13" x14ac:dyDescent="0.25">
      <c r="A247" s="1">
        <v>43909</v>
      </c>
      <c r="B247">
        <v>29.379999160766602</v>
      </c>
      <c r="C247">
        <v>24.979999542236328</v>
      </c>
      <c r="D247">
        <v>26.440000534057617</v>
      </c>
      <c r="E247">
        <v>28.469999313354492</v>
      </c>
      <c r="F247">
        <v>10000</v>
      </c>
      <c r="G247">
        <v>0</v>
      </c>
      <c r="H247">
        <v>14.429261550173123</v>
      </c>
      <c r="L247">
        <f t="shared" si="7"/>
        <v>14.429261550173123</v>
      </c>
      <c r="M247">
        <f t="shared" si="8"/>
        <v>207.84795087097709</v>
      </c>
    </row>
    <row r="248" spans="1:13" x14ac:dyDescent="0.25">
      <c r="A248" s="1">
        <v>43910</v>
      </c>
      <c r="B248">
        <v>30.930000305175781</v>
      </c>
      <c r="C248">
        <v>26.790000915527344</v>
      </c>
      <c r="D248">
        <v>28</v>
      </c>
      <c r="E248">
        <v>26.979999542236328</v>
      </c>
      <c r="F248">
        <v>10000</v>
      </c>
      <c r="G248">
        <v>0</v>
      </c>
      <c r="H248">
        <v>-5.2335785284660874</v>
      </c>
      <c r="L248">
        <f t="shared" si="7"/>
        <v>0</v>
      </c>
      <c r="M248">
        <f t="shared" si="8"/>
        <v>0</v>
      </c>
    </row>
    <row r="249" spans="1:13" x14ac:dyDescent="0.25">
      <c r="A249" s="1">
        <v>43913</v>
      </c>
      <c r="B249">
        <v>27.520000457763672</v>
      </c>
      <c r="C249">
        <v>24.680000305175781</v>
      </c>
      <c r="D249">
        <v>26.5</v>
      </c>
      <c r="E249">
        <v>27.030000686645508</v>
      </c>
      <c r="F249">
        <v>10000</v>
      </c>
      <c r="G249">
        <v>0</v>
      </c>
      <c r="H249">
        <v>0.18532670592119604</v>
      </c>
      <c r="L249">
        <f t="shared" si="7"/>
        <v>0.18532670592119604</v>
      </c>
      <c r="M249">
        <f t="shared" si="8"/>
        <v>2.9928286828324848E-2</v>
      </c>
    </row>
    <row r="250" spans="1:13" x14ac:dyDescent="0.25">
      <c r="A250" s="1">
        <v>43914</v>
      </c>
      <c r="B250">
        <v>28.639999389648438</v>
      </c>
      <c r="C250">
        <v>26.690000534057617</v>
      </c>
      <c r="D250">
        <v>27.639999389648438</v>
      </c>
      <c r="E250">
        <v>27.149999618530273</v>
      </c>
      <c r="F250">
        <v>10000</v>
      </c>
      <c r="G250">
        <v>0</v>
      </c>
      <c r="H250">
        <v>0.44394720250249264</v>
      </c>
      <c r="L250">
        <f t="shared" si="7"/>
        <v>0.44394720250249264</v>
      </c>
      <c r="M250">
        <f t="shared" si="8"/>
        <v>0.18629447375919295</v>
      </c>
    </row>
    <row r="251" spans="1:13" x14ac:dyDescent="0.25">
      <c r="A251" s="1">
        <v>43915</v>
      </c>
      <c r="B251">
        <v>28.280000686645508</v>
      </c>
      <c r="C251">
        <v>25.729999542236328</v>
      </c>
      <c r="D251">
        <v>27.600000381469727</v>
      </c>
      <c r="E251">
        <v>27.389999389648438</v>
      </c>
      <c r="F251">
        <v>10000</v>
      </c>
      <c r="G251">
        <v>0</v>
      </c>
      <c r="H251">
        <v>0.88397706994574055</v>
      </c>
      <c r="L251">
        <f t="shared" si="7"/>
        <v>0.88397706994574055</v>
      </c>
      <c r="M251">
        <f t="shared" si="8"/>
        <v>0.75977076381326247</v>
      </c>
    </row>
    <row r="252" spans="1:13" x14ac:dyDescent="0.25">
      <c r="A252" s="1">
        <v>43916</v>
      </c>
      <c r="B252">
        <v>27.670000076293945</v>
      </c>
      <c r="C252">
        <v>26.040000915527344</v>
      </c>
      <c r="D252">
        <v>27.590000152587891</v>
      </c>
      <c r="E252">
        <v>26.340000152587891</v>
      </c>
      <c r="F252">
        <v>10000</v>
      </c>
      <c r="G252">
        <v>0</v>
      </c>
      <c r="H252">
        <v>-3.8335131816665036</v>
      </c>
      <c r="L252">
        <f t="shared" si="7"/>
        <v>0</v>
      </c>
      <c r="M252">
        <f t="shared" si="8"/>
        <v>0</v>
      </c>
    </row>
    <row r="253" spans="1:13" x14ac:dyDescent="0.25">
      <c r="A253" s="1">
        <v>43917</v>
      </c>
      <c r="B253">
        <v>27</v>
      </c>
      <c r="C253">
        <v>24.170000076293945</v>
      </c>
      <c r="D253">
        <v>26.709999084472656</v>
      </c>
      <c r="E253">
        <v>24.930000305175781</v>
      </c>
      <c r="F253">
        <v>10000</v>
      </c>
      <c r="G253">
        <v>0</v>
      </c>
      <c r="H253">
        <v>-5.353074560531379</v>
      </c>
      <c r="L253">
        <f t="shared" si="7"/>
        <v>0</v>
      </c>
      <c r="M253">
        <f t="shared" si="8"/>
        <v>0</v>
      </c>
    </row>
    <row r="254" spans="1:13" x14ac:dyDescent="0.25">
      <c r="A254" s="1">
        <v>43920</v>
      </c>
      <c r="B254">
        <v>24.25</v>
      </c>
      <c r="C254">
        <v>21.690000534057617</v>
      </c>
      <c r="D254">
        <v>24</v>
      </c>
      <c r="E254">
        <v>22.760000228881836</v>
      </c>
      <c r="F254">
        <v>10000</v>
      </c>
      <c r="G254">
        <v>0</v>
      </c>
      <c r="H254">
        <v>-8.7043724417581565</v>
      </c>
      <c r="L254">
        <f t="shared" si="7"/>
        <v>0</v>
      </c>
      <c r="M254">
        <f t="shared" si="8"/>
        <v>0</v>
      </c>
    </row>
    <row r="255" spans="1:13" x14ac:dyDescent="0.25">
      <c r="A255" s="1">
        <v>43921</v>
      </c>
      <c r="B255">
        <v>23.860000610351563</v>
      </c>
      <c r="C255">
        <v>22.579999923706055</v>
      </c>
      <c r="D255">
        <v>22.959999084472656</v>
      </c>
      <c r="E255">
        <v>22.739999771118164</v>
      </c>
      <c r="F255">
        <v>10000</v>
      </c>
      <c r="G255">
        <v>0</v>
      </c>
      <c r="H255">
        <v>-8.7875472594645121E-2</v>
      </c>
      <c r="L255">
        <f t="shared" si="7"/>
        <v>0</v>
      </c>
      <c r="M255">
        <f t="shared" si="8"/>
        <v>0</v>
      </c>
    </row>
    <row r="256" spans="1:13" x14ac:dyDescent="0.25">
      <c r="A256" s="1">
        <v>43922</v>
      </c>
      <c r="B256">
        <v>22.760000228881836</v>
      </c>
      <c r="C256">
        <v>22.760000228881836</v>
      </c>
      <c r="D256">
        <v>22.760000228881836</v>
      </c>
      <c r="E256">
        <v>22.760000228881836</v>
      </c>
      <c r="F256">
        <v>10000</v>
      </c>
      <c r="G256">
        <v>0</v>
      </c>
      <c r="H256">
        <v>8.7952761499465737E-2</v>
      </c>
      <c r="L256">
        <f t="shared" si="7"/>
        <v>8.7952761499465737E-2</v>
      </c>
      <c r="M256">
        <f t="shared" si="8"/>
        <v>5.7189885254082112E-3</v>
      </c>
    </row>
    <row r="257" spans="1:13" x14ac:dyDescent="0.25">
      <c r="A257" s="1">
        <v>43923</v>
      </c>
      <c r="B257">
        <v>32.599998474121094</v>
      </c>
      <c r="C257">
        <v>25.430000305175781</v>
      </c>
      <c r="D257">
        <v>25.629999160766602</v>
      </c>
      <c r="E257">
        <v>29.940000534057617</v>
      </c>
      <c r="F257">
        <v>10000</v>
      </c>
      <c r="G257">
        <v>0</v>
      </c>
      <c r="H257">
        <v>31.546573958573831</v>
      </c>
      <c r="L257">
        <f t="shared" si="7"/>
        <v>31.546573958573831</v>
      </c>
      <c r="M257">
        <f t="shared" si="8"/>
        <v>994.40861979452177</v>
      </c>
    </row>
    <row r="258" spans="1:13" x14ac:dyDescent="0.25">
      <c r="A258" s="1">
        <v>43924</v>
      </c>
      <c r="B258">
        <v>35</v>
      </c>
      <c r="C258">
        <v>28.280000686645508</v>
      </c>
      <c r="D258">
        <v>29.959999084472656</v>
      </c>
      <c r="E258">
        <v>34.110000610351563</v>
      </c>
      <c r="F258">
        <v>10000</v>
      </c>
      <c r="G258">
        <v>0</v>
      </c>
      <c r="H258">
        <v>13.927855717806192</v>
      </c>
      <c r="L258">
        <f t="shared" si="7"/>
        <v>13.927855717806192</v>
      </c>
      <c r="M258">
        <f t="shared" si="8"/>
        <v>193.64189031518225</v>
      </c>
    </row>
    <row r="259" spans="1:13" x14ac:dyDescent="0.25">
      <c r="A259" s="1">
        <v>43927</v>
      </c>
      <c r="B259">
        <v>34.229999542236328</v>
      </c>
      <c r="C259">
        <v>30.549999237060547</v>
      </c>
      <c r="D259">
        <v>31.25</v>
      </c>
      <c r="E259">
        <v>33.049999237060547</v>
      </c>
      <c r="F259">
        <v>10000</v>
      </c>
      <c r="G259">
        <v>0</v>
      </c>
      <c r="H259">
        <v>-3.107597051667399</v>
      </c>
      <c r="L259">
        <f t="shared" ref="L259:L322" si="9">IF(H259&gt;R258/365,H259,0)</f>
        <v>0</v>
      </c>
      <c r="M259">
        <f t="shared" si="8"/>
        <v>0</v>
      </c>
    </row>
    <row r="260" spans="1:13" x14ac:dyDescent="0.25">
      <c r="A260" s="1">
        <v>43928</v>
      </c>
      <c r="B260">
        <v>34.180000305175781</v>
      </c>
      <c r="C260">
        <v>31.729999542236328</v>
      </c>
      <c r="D260">
        <v>33.310001373291016</v>
      </c>
      <c r="E260">
        <v>31.870000839233398</v>
      </c>
      <c r="F260">
        <v>10000</v>
      </c>
      <c r="G260">
        <v>0</v>
      </c>
      <c r="H260">
        <v>-3.5703431923349682</v>
      </c>
      <c r="L260">
        <f t="shared" si="9"/>
        <v>0</v>
      </c>
      <c r="M260">
        <f t="shared" si="8"/>
        <v>0</v>
      </c>
    </row>
    <row r="261" spans="1:13" x14ac:dyDescent="0.25">
      <c r="A261" s="1">
        <v>43929</v>
      </c>
      <c r="B261">
        <v>33.869998931884766</v>
      </c>
      <c r="C261">
        <v>31.549999237060547</v>
      </c>
      <c r="D261">
        <v>32.409999847412109</v>
      </c>
      <c r="E261">
        <v>32.840000152587891</v>
      </c>
      <c r="F261">
        <v>10000</v>
      </c>
      <c r="G261">
        <v>0</v>
      </c>
      <c r="H261">
        <v>3.0436124499889639</v>
      </c>
      <c r="L261">
        <f t="shared" si="9"/>
        <v>3.0436124499889639</v>
      </c>
      <c r="M261">
        <f t="shared" ref="M261:M324" si="10">IF(H261&gt;$R$1/365,(H261-$R$1/365)^2,0)</f>
        <v>9.1886807660076979</v>
      </c>
    </row>
    <row r="262" spans="1:13" x14ac:dyDescent="0.25">
      <c r="A262" s="1">
        <v>43930</v>
      </c>
      <c r="B262">
        <v>36.430000305175781</v>
      </c>
      <c r="C262">
        <v>31.239999771118164</v>
      </c>
      <c r="D262">
        <v>33.659999847412109</v>
      </c>
      <c r="E262">
        <v>31.479999542236328</v>
      </c>
      <c r="F262">
        <v>10000</v>
      </c>
      <c r="G262">
        <v>0</v>
      </c>
      <c r="H262">
        <v>-4.1412929477236631</v>
      </c>
      <c r="L262">
        <f t="shared" si="9"/>
        <v>0</v>
      </c>
      <c r="M262">
        <f t="shared" si="10"/>
        <v>0</v>
      </c>
    </row>
    <row r="263" spans="1:13" x14ac:dyDescent="0.25">
      <c r="A263" s="1">
        <v>43934</v>
      </c>
      <c r="B263">
        <v>33.229999542236328</v>
      </c>
      <c r="C263">
        <v>30.639999389648438</v>
      </c>
      <c r="D263">
        <v>33</v>
      </c>
      <c r="E263">
        <v>31.739999771118164</v>
      </c>
      <c r="F263">
        <v>10000</v>
      </c>
      <c r="G263">
        <v>0</v>
      </c>
      <c r="H263">
        <v>0.82592195890280884</v>
      </c>
      <c r="L263">
        <f t="shared" si="9"/>
        <v>0.82592195890280884</v>
      </c>
      <c r="M263">
        <f t="shared" si="10"/>
        <v>0.66193388170998868</v>
      </c>
    </row>
    <row r="264" spans="1:13" x14ac:dyDescent="0.25">
      <c r="A264" s="1">
        <v>43935</v>
      </c>
      <c r="B264">
        <v>32.380001068115234</v>
      </c>
      <c r="C264">
        <v>29.399999618530273</v>
      </c>
      <c r="D264">
        <v>32.090000152587891</v>
      </c>
      <c r="E264">
        <v>29.600000381469727</v>
      </c>
      <c r="F264">
        <v>10000</v>
      </c>
      <c r="G264">
        <v>0</v>
      </c>
      <c r="H264">
        <v>-6.7422791590431297</v>
      </c>
      <c r="L264">
        <f t="shared" si="9"/>
        <v>0</v>
      </c>
      <c r="M264">
        <f t="shared" si="10"/>
        <v>0</v>
      </c>
    </row>
    <row r="265" spans="1:13" x14ac:dyDescent="0.25">
      <c r="A265" s="1">
        <v>43936</v>
      </c>
      <c r="B265">
        <v>30.420000076293945</v>
      </c>
      <c r="C265">
        <v>27.170000076293945</v>
      </c>
      <c r="D265">
        <v>30.010000228881836</v>
      </c>
      <c r="E265">
        <v>27.690000534057617</v>
      </c>
      <c r="F265">
        <v>10000</v>
      </c>
      <c r="G265">
        <v>0</v>
      </c>
      <c r="H265">
        <v>-6.4527021040439276</v>
      </c>
      <c r="L265">
        <f t="shared" si="9"/>
        <v>0</v>
      </c>
      <c r="M265">
        <f t="shared" si="10"/>
        <v>0</v>
      </c>
    </row>
    <row r="266" spans="1:13" x14ac:dyDescent="0.25">
      <c r="A266" s="1">
        <v>43937</v>
      </c>
      <c r="B266">
        <v>29.010000228881836</v>
      </c>
      <c r="C266">
        <v>27.200000762939453</v>
      </c>
      <c r="D266">
        <v>28.059999465942383</v>
      </c>
      <c r="E266">
        <v>27.819999694824219</v>
      </c>
      <c r="F266">
        <v>10000</v>
      </c>
      <c r="G266">
        <v>0</v>
      </c>
      <c r="H266">
        <v>0.46948052820261488</v>
      </c>
      <c r="L266">
        <f t="shared" si="9"/>
        <v>0.46948052820261488</v>
      </c>
      <c r="M266">
        <f t="shared" si="10"/>
        <v>0.20898773265793025</v>
      </c>
    </row>
    <row r="267" spans="1:13" x14ac:dyDescent="0.25">
      <c r="A267" s="1">
        <v>43938</v>
      </c>
      <c r="B267">
        <v>29</v>
      </c>
      <c r="C267">
        <v>27.600000381469727</v>
      </c>
      <c r="D267">
        <v>28.469999313354492</v>
      </c>
      <c r="E267">
        <v>28.079999923706055</v>
      </c>
      <c r="F267">
        <v>10000</v>
      </c>
      <c r="G267">
        <v>0</v>
      </c>
      <c r="H267">
        <v>0.93458027222843576</v>
      </c>
      <c r="L267">
        <f t="shared" si="9"/>
        <v>0.93458027222843576</v>
      </c>
      <c r="M267">
        <f t="shared" si="10"/>
        <v>0.85054783866871098</v>
      </c>
    </row>
    <row r="268" spans="1:13" x14ac:dyDescent="0.25">
      <c r="A268" s="1">
        <v>43941</v>
      </c>
      <c r="B268">
        <v>28.239999771118164</v>
      </c>
      <c r="C268">
        <v>25.379999160766602</v>
      </c>
      <c r="D268">
        <v>28.049999237060547</v>
      </c>
      <c r="E268">
        <v>25.569999694824219</v>
      </c>
      <c r="F268">
        <v>10000</v>
      </c>
      <c r="G268">
        <v>0</v>
      </c>
      <c r="H268">
        <v>-8.9387472781394592</v>
      </c>
      <c r="L268">
        <f t="shared" si="9"/>
        <v>0</v>
      </c>
      <c r="M268">
        <f t="shared" si="10"/>
        <v>0</v>
      </c>
    </row>
    <row r="269" spans="1:13" x14ac:dyDescent="0.25">
      <c r="A269" s="1">
        <v>43942</v>
      </c>
      <c r="B269">
        <v>27.229999542236328</v>
      </c>
      <c r="C269">
        <v>17.520000457763672</v>
      </c>
      <c r="D269">
        <v>25.959999084472656</v>
      </c>
      <c r="E269">
        <v>19.329999923706055</v>
      </c>
      <c r="F269">
        <v>10000</v>
      </c>
      <c r="G269">
        <v>0</v>
      </c>
      <c r="H269">
        <v>-24.40359736250306</v>
      </c>
      <c r="L269">
        <f t="shared" si="9"/>
        <v>0</v>
      </c>
      <c r="M269">
        <f t="shared" si="10"/>
        <v>0</v>
      </c>
    </row>
    <row r="270" spans="1:13" x14ac:dyDescent="0.25">
      <c r="A270" s="1">
        <v>43943</v>
      </c>
      <c r="B270">
        <v>22.459999084472656</v>
      </c>
      <c r="C270">
        <v>16</v>
      </c>
      <c r="D270">
        <v>19.559999465942383</v>
      </c>
      <c r="E270">
        <v>20.370000839233398</v>
      </c>
      <c r="F270">
        <v>10000</v>
      </c>
      <c r="G270">
        <v>0</v>
      </c>
      <c r="H270">
        <v>5.3802427296024025</v>
      </c>
      <c r="L270">
        <f t="shared" si="9"/>
        <v>5.3802427296024025</v>
      </c>
      <c r="M270">
        <f t="shared" si="10"/>
        <v>28.814500308578232</v>
      </c>
    </row>
    <row r="271" spans="1:13" x14ac:dyDescent="0.25">
      <c r="A271" s="1">
        <v>43944</v>
      </c>
      <c r="B271">
        <v>23.180000305175781</v>
      </c>
      <c r="C271">
        <v>20.059999465942383</v>
      </c>
      <c r="D271">
        <v>21.299999237060547</v>
      </c>
      <c r="E271">
        <v>21.329999923706055</v>
      </c>
      <c r="F271">
        <v>10000</v>
      </c>
      <c r="G271">
        <v>0</v>
      </c>
      <c r="H271">
        <v>4.7128082715817143</v>
      </c>
      <c r="L271">
        <f t="shared" si="9"/>
        <v>4.7128082715817143</v>
      </c>
      <c r="M271">
        <f t="shared" si="10"/>
        <v>22.094507571833738</v>
      </c>
    </row>
    <row r="272" spans="1:13" x14ac:dyDescent="0.25">
      <c r="A272" s="1">
        <v>43945</v>
      </c>
      <c r="B272">
        <v>22.670000076293945</v>
      </c>
      <c r="C272">
        <v>20.510000228881836</v>
      </c>
      <c r="D272">
        <v>21.790000915527344</v>
      </c>
      <c r="E272">
        <v>21.440000534057617</v>
      </c>
      <c r="F272">
        <v>10000</v>
      </c>
      <c r="G272">
        <v>0</v>
      </c>
      <c r="H272">
        <v>0.51570844231136892</v>
      </c>
      <c r="L272">
        <f t="shared" si="9"/>
        <v>0.51570844231136892</v>
      </c>
      <c r="M272">
        <f t="shared" si="10"/>
        <v>0.25339109739245819</v>
      </c>
    </row>
    <row r="273" spans="1:13" x14ac:dyDescent="0.25">
      <c r="A273" s="1">
        <v>43948</v>
      </c>
      <c r="B273">
        <v>21.909999847412109</v>
      </c>
      <c r="C273">
        <v>19.110000610351563</v>
      </c>
      <c r="D273">
        <v>21.299999237060547</v>
      </c>
      <c r="E273">
        <v>19.989999771118164</v>
      </c>
      <c r="F273">
        <v>10000</v>
      </c>
      <c r="G273">
        <v>0</v>
      </c>
      <c r="H273">
        <v>-6.7630630915149208</v>
      </c>
      <c r="L273">
        <f t="shared" si="9"/>
        <v>0</v>
      </c>
      <c r="M273">
        <f t="shared" si="10"/>
        <v>0</v>
      </c>
    </row>
    <row r="274" spans="1:13" x14ac:dyDescent="0.25">
      <c r="A274" s="1">
        <v>43949</v>
      </c>
      <c r="B274">
        <v>21.270000457763672</v>
      </c>
      <c r="C274">
        <v>18.729999542236328</v>
      </c>
      <c r="D274">
        <v>20.170000076293945</v>
      </c>
      <c r="E274">
        <v>20.459999084472656</v>
      </c>
      <c r="F274">
        <v>10000</v>
      </c>
      <c r="G274">
        <v>0</v>
      </c>
      <c r="H274">
        <v>2.3511721797693674</v>
      </c>
      <c r="L274">
        <f t="shared" si="9"/>
        <v>2.3511721797693674</v>
      </c>
      <c r="M274">
        <f t="shared" si="10"/>
        <v>5.4701885088779605</v>
      </c>
    </row>
    <row r="275" spans="1:13" x14ac:dyDescent="0.25">
      <c r="A275" s="1">
        <v>43950</v>
      </c>
      <c r="B275">
        <v>23.829999923706055</v>
      </c>
      <c r="C275">
        <v>20.350000381469727</v>
      </c>
      <c r="D275">
        <v>20.75</v>
      </c>
      <c r="E275">
        <v>22.540000915527344</v>
      </c>
      <c r="F275">
        <v>10000</v>
      </c>
      <c r="G275">
        <v>0</v>
      </c>
      <c r="H275">
        <v>10.166187312458019</v>
      </c>
      <c r="L275">
        <f t="shared" si="9"/>
        <v>10.166187312458019</v>
      </c>
      <c r="M275">
        <f t="shared" si="10"/>
        <v>103.10084335866715</v>
      </c>
    </row>
    <row r="276" spans="1:13" x14ac:dyDescent="0.25">
      <c r="A276" s="1">
        <v>43951</v>
      </c>
      <c r="B276">
        <v>25.809999465942383</v>
      </c>
      <c r="C276">
        <v>23.110000610351563</v>
      </c>
      <c r="D276">
        <v>23.110000610351563</v>
      </c>
      <c r="E276">
        <v>25.270000457763672</v>
      </c>
      <c r="F276">
        <v>10000</v>
      </c>
      <c r="G276">
        <v>0</v>
      </c>
      <c r="H276">
        <v>12.111798719385526</v>
      </c>
      <c r="L276">
        <f t="shared" si="9"/>
        <v>12.111798719385526</v>
      </c>
      <c r="M276">
        <f t="shared" si="10"/>
        <v>146.39717312569675</v>
      </c>
    </row>
    <row r="277" spans="1:13" x14ac:dyDescent="0.25">
      <c r="A277" s="1">
        <v>43952</v>
      </c>
      <c r="B277">
        <v>25.290000915527344</v>
      </c>
      <c r="C277">
        <v>25.290000915527344</v>
      </c>
      <c r="D277">
        <v>25.290000915527344</v>
      </c>
      <c r="E277">
        <v>25.290000915527344</v>
      </c>
      <c r="F277">
        <v>10000</v>
      </c>
      <c r="G277">
        <v>0</v>
      </c>
      <c r="H277">
        <v>7.9147041556648645E-2</v>
      </c>
      <c r="L277">
        <f t="shared" si="9"/>
        <v>7.9147041556648645E-2</v>
      </c>
      <c r="M277">
        <f t="shared" si="10"/>
        <v>4.4646817982519401E-3</v>
      </c>
    </row>
    <row r="278" spans="1:13" x14ac:dyDescent="0.25">
      <c r="A278" s="1">
        <v>43955</v>
      </c>
      <c r="B278">
        <v>28.079999923706055</v>
      </c>
      <c r="C278">
        <v>25.479999542236328</v>
      </c>
      <c r="D278">
        <v>26.209999084472656</v>
      </c>
      <c r="E278">
        <v>27.200000762939453</v>
      </c>
      <c r="F278">
        <v>10000</v>
      </c>
      <c r="G278">
        <v>0</v>
      </c>
      <c r="H278">
        <v>7.5523913731431414</v>
      </c>
      <c r="L278">
        <f t="shared" si="9"/>
        <v>7.5523913731431414</v>
      </c>
      <c r="M278">
        <f t="shared" si="10"/>
        <v>56.852544102698907</v>
      </c>
    </row>
    <row r="279" spans="1:13" x14ac:dyDescent="0.25">
      <c r="A279" s="1">
        <v>43956</v>
      </c>
      <c r="B279">
        <v>31.690000534057617</v>
      </c>
      <c r="C279">
        <v>27.799999237060547</v>
      </c>
      <c r="D279">
        <v>27.940000534057617</v>
      </c>
      <c r="E279">
        <v>30.969999313354492</v>
      </c>
      <c r="F279">
        <v>10000</v>
      </c>
      <c r="G279">
        <v>0</v>
      </c>
      <c r="H279">
        <v>13.860288399519959</v>
      </c>
      <c r="L279">
        <f t="shared" si="9"/>
        <v>13.860288399519959</v>
      </c>
      <c r="M279">
        <f t="shared" si="10"/>
        <v>191.76598598048776</v>
      </c>
    </row>
    <row r="280" spans="1:13" x14ac:dyDescent="0.25">
      <c r="A280" s="1">
        <v>43957</v>
      </c>
      <c r="B280">
        <v>32.490001678466797</v>
      </c>
      <c r="C280">
        <v>28.670000076293945</v>
      </c>
      <c r="D280">
        <v>31.879999160766602</v>
      </c>
      <c r="E280">
        <v>29.719999313354492</v>
      </c>
      <c r="F280">
        <v>10000</v>
      </c>
      <c r="G280">
        <v>0</v>
      </c>
      <c r="H280">
        <v>-4.03616411919322</v>
      </c>
      <c r="L280">
        <f t="shared" si="9"/>
        <v>0</v>
      </c>
      <c r="M280">
        <f t="shared" si="10"/>
        <v>0</v>
      </c>
    </row>
    <row r="281" spans="1:13" x14ac:dyDescent="0.25">
      <c r="A281" s="1">
        <v>43958</v>
      </c>
      <c r="B281">
        <v>31.840000152587891</v>
      </c>
      <c r="C281">
        <v>29.069999694824219</v>
      </c>
      <c r="D281">
        <v>30.120000839233398</v>
      </c>
      <c r="E281">
        <v>29.459999084472656</v>
      </c>
      <c r="F281">
        <v>10000</v>
      </c>
      <c r="G281">
        <v>0</v>
      </c>
      <c r="H281">
        <v>-0.87483255346175737</v>
      </c>
      <c r="L281">
        <f t="shared" si="9"/>
        <v>0</v>
      </c>
      <c r="M281">
        <f t="shared" si="10"/>
        <v>0</v>
      </c>
    </row>
    <row r="282" spans="1:13" x14ac:dyDescent="0.25">
      <c r="A282" s="1">
        <v>43959</v>
      </c>
      <c r="B282">
        <v>31.129999160766602</v>
      </c>
      <c r="C282">
        <v>29.399999618530273</v>
      </c>
      <c r="D282">
        <v>29.430000305175781</v>
      </c>
      <c r="E282">
        <v>30.969999313354492</v>
      </c>
      <c r="F282">
        <v>10000</v>
      </c>
      <c r="G282">
        <v>0</v>
      </c>
      <c r="H282">
        <v>5.1255949620097052</v>
      </c>
      <c r="L282">
        <f t="shared" si="9"/>
        <v>5.1255949620097052</v>
      </c>
      <c r="M282">
        <f t="shared" si="10"/>
        <v>26.145491179768225</v>
      </c>
    </row>
    <row r="283" spans="1:13" x14ac:dyDescent="0.25">
      <c r="A283" s="1">
        <v>43962</v>
      </c>
      <c r="B283">
        <v>31.450000762939453</v>
      </c>
      <c r="C283">
        <v>29.360000610351563</v>
      </c>
      <c r="D283">
        <v>30.680000305175781</v>
      </c>
      <c r="E283">
        <v>29.629999160766602</v>
      </c>
      <c r="F283">
        <v>10000</v>
      </c>
      <c r="G283">
        <v>0</v>
      </c>
      <c r="H283">
        <v>-4.32676842847094</v>
      </c>
      <c r="L283">
        <f t="shared" si="9"/>
        <v>0</v>
      </c>
      <c r="M283">
        <f t="shared" si="10"/>
        <v>0</v>
      </c>
    </row>
    <row r="284" spans="1:13" x14ac:dyDescent="0.25">
      <c r="A284" s="1">
        <v>43963</v>
      </c>
      <c r="B284">
        <v>30.680000305175781</v>
      </c>
      <c r="C284">
        <v>29.450000762939453</v>
      </c>
      <c r="D284">
        <v>30.069999694824219</v>
      </c>
      <c r="E284">
        <v>29.979999542236328</v>
      </c>
      <c r="F284">
        <v>10000</v>
      </c>
      <c r="G284">
        <v>0</v>
      </c>
      <c r="H284">
        <v>1.1812365554608739</v>
      </c>
      <c r="L284">
        <f t="shared" si="9"/>
        <v>1.1812365554608739</v>
      </c>
      <c r="M284">
        <f t="shared" si="10"/>
        <v>1.3663454176362673</v>
      </c>
    </row>
    <row r="285" spans="1:13" x14ac:dyDescent="0.25">
      <c r="A285" s="1">
        <v>43964</v>
      </c>
      <c r="B285">
        <v>30.540000915527344</v>
      </c>
      <c r="C285">
        <v>28.870000839233398</v>
      </c>
      <c r="D285">
        <v>29.469999313354492</v>
      </c>
      <c r="E285">
        <v>29.190000534057617</v>
      </c>
      <c r="F285">
        <v>10000</v>
      </c>
      <c r="G285">
        <v>0</v>
      </c>
      <c r="H285">
        <v>-2.6350867919985976</v>
      </c>
      <c r="L285">
        <f t="shared" si="9"/>
        <v>0</v>
      </c>
      <c r="M285">
        <f t="shared" si="10"/>
        <v>0</v>
      </c>
    </row>
    <row r="286" spans="1:13" x14ac:dyDescent="0.25">
      <c r="A286" s="1">
        <v>43965</v>
      </c>
      <c r="B286">
        <v>31.489999771118164</v>
      </c>
      <c r="C286">
        <v>28.899999618530273</v>
      </c>
      <c r="D286">
        <v>29.389999389648438</v>
      </c>
      <c r="E286">
        <v>31.129999160766602</v>
      </c>
      <c r="F286">
        <v>10000</v>
      </c>
      <c r="G286">
        <v>0</v>
      </c>
      <c r="H286">
        <v>6.6461068558237191</v>
      </c>
      <c r="L286">
        <f t="shared" si="9"/>
        <v>6.6461068558237191</v>
      </c>
      <c r="M286">
        <f t="shared" si="10"/>
        <v>44.007011730121945</v>
      </c>
    </row>
    <row r="287" spans="1:13" x14ac:dyDescent="0.25">
      <c r="A287" s="1">
        <v>43966</v>
      </c>
      <c r="B287">
        <v>32.900001525878906</v>
      </c>
      <c r="C287">
        <v>30.959999084472656</v>
      </c>
      <c r="D287">
        <v>31.350000381469727</v>
      </c>
      <c r="E287">
        <v>32.5</v>
      </c>
      <c r="F287">
        <v>10000</v>
      </c>
      <c r="G287">
        <v>0</v>
      </c>
      <c r="H287">
        <v>4.4009022684460053</v>
      </c>
      <c r="L287">
        <f t="shared" si="9"/>
        <v>4.4009022684460053</v>
      </c>
      <c r="M287">
        <f t="shared" si="10"/>
        <v>19.259577376511938</v>
      </c>
    </row>
    <row r="288" spans="1:13" x14ac:dyDescent="0.25">
      <c r="A288" s="1">
        <v>43969</v>
      </c>
      <c r="B288">
        <v>35.720001220703125</v>
      </c>
      <c r="C288">
        <v>32.709999084472656</v>
      </c>
      <c r="D288">
        <v>32.709999084472656</v>
      </c>
      <c r="E288">
        <v>34.810001373291016</v>
      </c>
      <c r="F288">
        <v>10000</v>
      </c>
      <c r="G288">
        <v>0</v>
      </c>
      <c r="H288">
        <v>7.1076965332031339</v>
      </c>
      <c r="L288">
        <f t="shared" si="9"/>
        <v>7.1076965332031339</v>
      </c>
      <c r="M288">
        <f t="shared" si="10"/>
        <v>50.344243735924906</v>
      </c>
    </row>
    <row r="289" spans="1:13" x14ac:dyDescent="0.25">
      <c r="A289" s="1">
        <v>43970</v>
      </c>
      <c r="B289">
        <v>35.860000610351563</v>
      </c>
      <c r="C289">
        <v>34.200000762939453</v>
      </c>
      <c r="D289">
        <v>35.439998626708984</v>
      </c>
      <c r="E289">
        <v>34.650001525878906</v>
      </c>
      <c r="F289">
        <v>10000</v>
      </c>
      <c r="G289">
        <v>0</v>
      </c>
      <c r="H289">
        <v>-0.45963757856922749</v>
      </c>
      <c r="L289">
        <f t="shared" si="9"/>
        <v>0</v>
      </c>
      <c r="M289">
        <f t="shared" si="10"/>
        <v>0</v>
      </c>
    </row>
    <row r="290" spans="1:13" x14ac:dyDescent="0.25">
      <c r="A290" s="1">
        <v>43971</v>
      </c>
      <c r="B290">
        <v>36.400001525878906</v>
      </c>
      <c r="C290">
        <v>34.369998931884766</v>
      </c>
      <c r="D290">
        <v>34.430000305175781</v>
      </c>
      <c r="E290">
        <v>35.75</v>
      </c>
      <c r="F290">
        <v>10000</v>
      </c>
      <c r="G290">
        <v>0</v>
      </c>
      <c r="H290">
        <v>3.174598631112735</v>
      </c>
      <c r="L290">
        <f t="shared" si="9"/>
        <v>3.174598631112735</v>
      </c>
      <c r="M290">
        <f t="shared" si="10"/>
        <v>9.9999506926958368</v>
      </c>
    </row>
    <row r="291" spans="1:13" x14ac:dyDescent="0.25">
      <c r="A291" s="1">
        <v>43972</v>
      </c>
      <c r="B291">
        <v>36.979999542236328</v>
      </c>
      <c r="C291">
        <v>35.709999084472656</v>
      </c>
      <c r="D291">
        <v>35.799999237060547</v>
      </c>
      <c r="E291">
        <v>36.060001373291016</v>
      </c>
      <c r="F291">
        <v>10000</v>
      </c>
      <c r="G291">
        <v>0</v>
      </c>
      <c r="H291">
        <v>0.86713670850633306</v>
      </c>
      <c r="L291">
        <f t="shared" si="9"/>
        <v>0.86713670850633306</v>
      </c>
      <c r="M291">
        <f t="shared" si="10"/>
        <v>0.73069661665151997</v>
      </c>
    </row>
    <row r="292" spans="1:13" x14ac:dyDescent="0.25">
      <c r="A292" s="1">
        <v>43973</v>
      </c>
      <c r="B292">
        <v>36.229999542236328</v>
      </c>
      <c r="C292">
        <v>33.549999237060547</v>
      </c>
      <c r="D292">
        <v>35.939998626708984</v>
      </c>
      <c r="E292">
        <v>35.130001068115234</v>
      </c>
      <c r="F292">
        <v>10000</v>
      </c>
      <c r="G292">
        <v>0</v>
      </c>
      <c r="H292">
        <v>-2.5790356898450217</v>
      </c>
      <c r="L292">
        <f t="shared" si="9"/>
        <v>0</v>
      </c>
      <c r="M292">
        <f t="shared" si="10"/>
        <v>0</v>
      </c>
    </row>
    <row r="293" spans="1:13" x14ac:dyDescent="0.25">
      <c r="A293" s="1">
        <v>43977</v>
      </c>
      <c r="B293">
        <v>36.680000305175781</v>
      </c>
      <c r="C293">
        <v>34.459999084472656</v>
      </c>
      <c r="D293">
        <v>35.130001068115234</v>
      </c>
      <c r="E293">
        <v>36.169998168945313</v>
      </c>
      <c r="F293">
        <v>10000</v>
      </c>
      <c r="G293">
        <v>0</v>
      </c>
      <c r="H293">
        <v>2.9604243359218074</v>
      </c>
      <c r="L293">
        <f t="shared" si="9"/>
        <v>2.9604243359218074</v>
      </c>
      <c r="M293">
        <f t="shared" si="10"/>
        <v>8.6912674827694669</v>
      </c>
    </row>
    <row r="294" spans="1:13" x14ac:dyDescent="0.25">
      <c r="A294" s="1">
        <v>43978</v>
      </c>
      <c r="B294">
        <v>36.180000305175781</v>
      </c>
      <c r="C294">
        <v>34</v>
      </c>
      <c r="D294">
        <v>36.099998474121094</v>
      </c>
      <c r="E294">
        <v>34.740001678466797</v>
      </c>
      <c r="F294">
        <v>10000</v>
      </c>
      <c r="G294">
        <v>0</v>
      </c>
      <c r="H294">
        <v>-3.9535431652475861</v>
      </c>
      <c r="L294">
        <f t="shared" si="9"/>
        <v>0</v>
      </c>
      <c r="M294">
        <f t="shared" si="10"/>
        <v>0</v>
      </c>
    </row>
    <row r="295" spans="1:13" x14ac:dyDescent="0.25">
      <c r="A295" s="1">
        <v>43979</v>
      </c>
      <c r="B295">
        <v>35.889999389648438</v>
      </c>
      <c r="C295">
        <v>33.389999389648438</v>
      </c>
      <c r="D295">
        <v>34.340000152587891</v>
      </c>
      <c r="E295">
        <v>35.290000915527344</v>
      </c>
      <c r="F295">
        <v>10000</v>
      </c>
      <c r="G295">
        <v>0</v>
      </c>
      <c r="H295">
        <v>1.5831871343905402</v>
      </c>
      <c r="L295">
        <f t="shared" si="9"/>
        <v>1.5831871343905402</v>
      </c>
      <c r="M295">
        <f t="shared" si="10"/>
        <v>2.4675960100135383</v>
      </c>
    </row>
    <row r="296" spans="1:13" x14ac:dyDescent="0.25">
      <c r="A296" s="1">
        <v>43980</v>
      </c>
      <c r="B296">
        <v>35.360000610351563</v>
      </c>
      <c r="C296">
        <v>34.180000305175781</v>
      </c>
      <c r="D296">
        <v>35.029998779296875</v>
      </c>
      <c r="E296">
        <v>35.330001831054688</v>
      </c>
      <c r="F296">
        <v>10000</v>
      </c>
      <c r="G296">
        <v>0</v>
      </c>
      <c r="H296">
        <v>0.11334914845453348</v>
      </c>
      <c r="L296">
        <f t="shared" si="9"/>
        <v>0.11334914845453348</v>
      </c>
      <c r="M296">
        <f t="shared" si="10"/>
        <v>1.0205117444310316E-2</v>
      </c>
    </row>
    <row r="297" spans="1:13" x14ac:dyDescent="0.25">
      <c r="A297" s="1">
        <v>43983</v>
      </c>
      <c r="B297">
        <v>35.319999694824219</v>
      </c>
      <c r="C297">
        <v>35.319999694824219</v>
      </c>
      <c r="D297">
        <v>35.319999694824219</v>
      </c>
      <c r="E297">
        <v>35.319999694824219</v>
      </c>
      <c r="F297">
        <v>10000</v>
      </c>
      <c r="G297">
        <v>0</v>
      </c>
      <c r="H297">
        <v>-2.831060207213465E-2</v>
      </c>
      <c r="L297">
        <f t="shared" si="9"/>
        <v>0</v>
      </c>
      <c r="M297">
        <f t="shared" si="10"/>
        <v>0</v>
      </c>
    </row>
    <row r="298" spans="1:13" x14ac:dyDescent="0.25">
      <c r="A298" s="1">
        <v>43984</v>
      </c>
      <c r="B298">
        <v>39.790000915527344</v>
      </c>
      <c r="C298">
        <v>38.340000152587891</v>
      </c>
      <c r="D298">
        <v>38.479999542236328</v>
      </c>
      <c r="E298">
        <v>39.569999694824219</v>
      </c>
      <c r="F298">
        <v>10000</v>
      </c>
      <c r="G298">
        <v>0</v>
      </c>
      <c r="H298">
        <v>12.032842686073963</v>
      </c>
      <c r="L298">
        <f t="shared" si="9"/>
        <v>12.032842686073963</v>
      </c>
      <c r="M298">
        <f t="shared" si="10"/>
        <v>144.4927548756869</v>
      </c>
    </row>
    <row r="299" spans="1:13" x14ac:dyDescent="0.25">
      <c r="A299" s="1">
        <v>43985</v>
      </c>
      <c r="B299">
        <v>40.529998779296875</v>
      </c>
      <c r="C299">
        <v>38.75</v>
      </c>
      <c r="D299">
        <v>39.520000457763672</v>
      </c>
      <c r="E299">
        <v>39.790000915527344</v>
      </c>
      <c r="F299">
        <v>10000</v>
      </c>
      <c r="G299">
        <v>0</v>
      </c>
      <c r="H299">
        <v>0.55597983927178074</v>
      </c>
      <c r="L299">
        <f t="shared" si="9"/>
        <v>0.55597983927178074</v>
      </c>
      <c r="M299">
        <f t="shared" si="10"/>
        <v>0.29555648824820602</v>
      </c>
    </row>
    <row r="300" spans="1:13" x14ac:dyDescent="0.25">
      <c r="A300" s="1">
        <v>43986</v>
      </c>
      <c r="B300">
        <v>40.099998474121094</v>
      </c>
      <c r="C300">
        <v>39.060001373291016</v>
      </c>
      <c r="D300">
        <v>39.380001068115234</v>
      </c>
      <c r="E300">
        <v>39.990001678466797</v>
      </c>
      <c r="F300">
        <v>10000</v>
      </c>
      <c r="G300">
        <v>0</v>
      </c>
      <c r="H300">
        <v>0.50264075983321721</v>
      </c>
      <c r="L300">
        <f t="shared" si="9"/>
        <v>0.50264075983321721</v>
      </c>
      <c r="M300">
        <f t="shared" si="10"/>
        <v>0.24040585019518199</v>
      </c>
    </row>
    <row r="301" spans="1:13" x14ac:dyDescent="0.25">
      <c r="A301" s="1">
        <v>43987</v>
      </c>
      <c r="B301">
        <v>42.479999542236328</v>
      </c>
      <c r="C301">
        <v>39.720001220703125</v>
      </c>
      <c r="D301">
        <v>39.930000305175781</v>
      </c>
      <c r="E301">
        <v>42.299999237060547</v>
      </c>
      <c r="F301">
        <v>10000</v>
      </c>
      <c r="G301">
        <v>0</v>
      </c>
      <c r="H301">
        <v>5.7764377635362907</v>
      </c>
      <c r="L301">
        <f t="shared" si="9"/>
        <v>5.7764377635362907</v>
      </c>
      <c r="M301">
        <f t="shared" si="10"/>
        <v>33.224952522529314</v>
      </c>
    </row>
    <row r="302" spans="1:13" x14ac:dyDescent="0.25">
      <c r="A302" s="1">
        <v>43990</v>
      </c>
      <c r="B302">
        <v>43.430000305175781</v>
      </c>
      <c r="C302">
        <v>40.680000305175781</v>
      </c>
      <c r="D302">
        <v>42.409999847412109</v>
      </c>
      <c r="E302">
        <v>40.799999237060547</v>
      </c>
      <c r="F302">
        <v>10000</v>
      </c>
      <c r="G302">
        <v>0</v>
      </c>
      <c r="H302">
        <v>-3.5460993547389852</v>
      </c>
      <c r="L302">
        <f t="shared" si="9"/>
        <v>0</v>
      </c>
      <c r="M302">
        <f t="shared" si="10"/>
        <v>0</v>
      </c>
    </row>
    <row r="303" spans="1:13" x14ac:dyDescent="0.25">
      <c r="A303" s="1">
        <v>43991</v>
      </c>
      <c r="B303">
        <v>41.430000305175781</v>
      </c>
      <c r="C303">
        <v>39.849998474121094</v>
      </c>
      <c r="D303">
        <v>40.950000762939453</v>
      </c>
      <c r="E303">
        <v>41.180000305175781</v>
      </c>
      <c r="F303">
        <v>10000</v>
      </c>
      <c r="G303">
        <v>0</v>
      </c>
      <c r="H303">
        <v>0.93137518436534616</v>
      </c>
      <c r="L303">
        <f t="shared" si="9"/>
        <v>0.93137518436534616</v>
      </c>
      <c r="M303">
        <f t="shared" si="10"/>
        <v>0.84464631704546389</v>
      </c>
    </row>
    <row r="304" spans="1:13" x14ac:dyDescent="0.25">
      <c r="A304" s="1">
        <v>43992</v>
      </c>
      <c r="B304">
        <v>41.990001678466797</v>
      </c>
      <c r="C304">
        <v>40.130001068115234</v>
      </c>
      <c r="D304">
        <v>40.869998931884766</v>
      </c>
      <c r="E304">
        <v>41.729999542236328</v>
      </c>
      <c r="F304">
        <v>10000</v>
      </c>
      <c r="G304">
        <v>0</v>
      </c>
      <c r="H304">
        <v>1.3355979431389553</v>
      </c>
      <c r="L304">
        <f t="shared" si="9"/>
        <v>1.3355979431389553</v>
      </c>
      <c r="M304">
        <f t="shared" si="10"/>
        <v>1.751041312193184</v>
      </c>
    </row>
    <row r="305" spans="1:13" x14ac:dyDescent="0.25">
      <c r="A305" s="1">
        <v>43993</v>
      </c>
      <c r="B305">
        <v>41.310001373291016</v>
      </c>
      <c r="C305">
        <v>37.830001831054688</v>
      </c>
      <c r="D305">
        <v>41.310001373291016</v>
      </c>
      <c r="E305">
        <v>38.549999237060547</v>
      </c>
      <c r="F305">
        <v>10000</v>
      </c>
      <c r="G305">
        <v>0</v>
      </c>
      <c r="H305">
        <v>-7.6204177811149858</v>
      </c>
      <c r="L305">
        <f t="shared" si="9"/>
        <v>0</v>
      </c>
      <c r="M305">
        <f t="shared" si="10"/>
        <v>0</v>
      </c>
    </row>
    <row r="306" spans="1:13" x14ac:dyDescent="0.25">
      <c r="A306" s="1">
        <v>43994</v>
      </c>
      <c r="B306">
        <v>39.439998626708984</v>
      </c>
      <c r="C306">
        <v>37</v>
      </c>
      <c r="D306">
        <v>38.380001068115234</v>
      </c>
      <c r="E306">
        <v>38.729999542236328</v>
      </c>
      <c r="F306">
        <v>10000</v>
      </c>
      <c r="G306">
        <v>0</v>
      </c>
      <c r="H306">
        <v>0.46692687091607343</v>
      </c>
      <c r="L306">
        <f t="shared" si="9"/>
        <v>0.46692687091607343</v>
      </c>
      <c r="M306">
        <f t="shared" si="10"/>
        <v>0.2066594359719964</v>
      </c>
    </row>
    <row r="307" spans="1:13" x14ac:dyDescent="0.25">
      <c r="A307" s="1">
        <v>43997</v>
      </c>
      <c r="B307">
        <v>39.880001068115234</v>
      </c>
      <c r="C307">
        <v>37.240001678466797</v>
      </c>
      <c r="D307">
        <v>38.689998626708984</v>
      </c>
      <c r="E307">
        <v>39.720001220703125</v>
      </c>
      <c r="F307">
        <v>10000</v>
      </c>
      <c r="G307">
        <v>0</v>
      </c>
      <c r="H307">
        <v>2.5561623810172573</v>
      </c>
      <c r="L307">
        <f t="shared" si="9"/>
        <v>2.5561623810172573</v>
      </c>
      <c r="M307">
        <f t="shared" si="10"/>
        <v>6.4710894551768536</v>
      </c>
    </row>
    <row r="308" spans="1:13" x14ac:dyDescent="0.25">
      <c r="A308" s="1">
        <v>43998</v>
      </c>
      <c r="B308">
        <v>41.659999847412109</v>
      </c>
      <c r="C308">
        <v>38.970001220703125</v>
      </c>
      <c r="D308">
        <v>39.770000457763672</v>
      </c>
      <c r="E308">
        <v>40.959999084472656</v>
      </c>
      <c r="F308">
        <v>10000</v>
      </c>
      <c r="G308">
        <v>0</v>
      </c>
      <c r="H308">
        <v>3.1218474966290044</v>
      </c>
      <c r="L308">
        <f t="shared" si="9"/>
        <v>3.1218474966290044</v>
      </c>
      <c r="M308">
        <f t="shared" si="10"/>
        <v>9.6691067291468471</v>
      </c>
    </row>
    <row r="309" spans="1:13" x14ac:dyDescent="0.25">
      <c r="A309" s="1">
        <v>43999</v>
      </c>
      <c r="B309">
        <v>41.450000762939453</v>
      </c>
      <c r="C309">
        <v>40.029998779296875</v>
      </c>
      <c r="D309">
        <v>40.709999084472656</v>
      </c>
      <c r="E309">
        <v>40.709999084472656</v>
      </c>
      <c r="F309">
        <v>10000</v>
      </c>
      <c r="G309">
        <v>0</v>
      </c>
      <c r="H309">
        <v>-0.61035157614242053</v>
      </c>
      <c r="L309">
        <f t="shared" si="9"/>
        <v>0</v>
      </c>
      <c r="M309">
        <f t="shared" si="10"/>
        <v>0</v>
      </c>
    </row>
    <row r="310" spans="1:13" x14ac:dyDescent="0.25">
      <c r="A310" s="1">
        <v>44000</v>
      </c>
      <c r="B310">
        <v>41.639999389648438</v>
      </c>
      <c r="C310">
        <v>40.049999237060547</v>
      </c>
      <c r="D310">
        <v>40.580001831054688</v>
      </c>
      <c r="E310">
        <v>41.509998321533203</v>
      </c>
      <c r="F310">
        <v>10000</v>
      </c>
      <c r="G310">
        <v>0</v>
      </c>
      <c r="H310">
        <v>1.9651173054574533</v>
      </c>
      <c r="L310">
        <f t="shared" si="9"/>
        <v>1.9651173054574533</v>
      </c>
      <c r="M310">
        <f t="shared" si="10"/>
        <v>3.8133830754492872</v>
      </c>
    </row>
    <row r="311" spans="1:13" x14ac:dyDescent="0.25">
      <c r="A311" s="1">
        <v>44001</v>
      </c>
      <c r="B311">
        <v>42.930000305175781</v>
      </c>
      <c r="C311">
        <v>41.009998321533203</v>
      </c>
      <c r="D311">
        <v>41.419998168945313</v>
      </c>
      <c r="E311">
        <v>42.189998626708984</v>
      </c>
      <c r="F311">
        <v>10000</v>
      </c>
      <c r="G311">
        <v>0</v>
      </c>
      <c r="H311">
        <v>1.6381602810690454</v>
      </c>
      <c r="L311">
        <f t="shared" si="9"/>
        <v>1.6381602810690454</v>
      </c>
      <c r="M311">
        <f t="shared" si="10"/>
        <v>2.6433281117391547</v>
      </c>
    </row>
    <row r="312" spans="1:13" x14ac:dyDescent="0.25">
      <c r="A312" s="1">
        <v>44004</v>
      </c>
      <c r="B312">
        <v>43.169998168945313</v>
      </c>
      <c r="C312">
        <v>41.509998321533203</v>
      </c>
      <c r="D312">
        <v>41.549999237060547</v>
      </c>
      <c r="E312">
        <v>43.080001831054688</v>
      </c>
      <c r="F312">
        <v>10000</v>
      </c>
      <c r="G312">
        <v>0</v>
      </c>
      <c r="H312">
        <v>2.1095122856493065</v>
      </c>
      <c r="L312">
        <f t="shared" si="9"/>
        <v>2.1095122856493065</v>
      </c>
      <c r="M312">
        <f t="shared" si="10"/>
        <v>4.3981787103771719</v>
      </c>
    </row>
    <row r="313" spans="1:13" x14ac:dyDescent="0.25">
      <c r="A313" s="1">
        <v>44005</v>
      </c>
      <c r="B313">
        <v>43.930000305175781</v>
      </c>
      <c r="C313">
        <v>42.209999084472656</v>
      </c>
      <c r="D313">
        <v>43.169998168945313</v>
      </c>
      <c r="E313">
        <v>42.630001068115234</v>
      </c>
      <c r="F313">
        <v>10000</v>
      </c>
      <c r="G313">
        <v>0</v>
      </c>
      <c r="H313">
        <v>-1.0445699717103185</v>
      </c>
      <c r="L313">
        <f t="shared" si="9"/>
        <v>0</v>
      </c>
      <c r="M313">
        <f t="shared" si="10"/>
        <v>0</v>
      </c>
    </row>
    <row r="314" spans="1:13" x14ac:dyDescent="0.25">
      <c r="A314" s="1">
        <v>44006</v>
      </c>
      <c r="B314">
        <v>42.889999389648438</v>
      </c>
      <c r="C314">
        <v>39.619998931884766</v>
      </c>
      <c r="D314">
        <v>42.330001831054688</v>
      </c>
      <c r="E314">
        <v>40.310001373291016</v>
      </c>
      <c r="F314">
        <v>10000</v>
      </c>
      <c r="G314">
        <v>0</v>
      </c>
      <c r="H314">
        <v>-5.4421760185210166</v>
      </c>
      <c r="L314">
        <f t="shared" si="9"/>
        <v>0</v>
      </c>
      <c r="M314">
        <f t="shared" si="10"/>
        <v>0</v>
      </c>
    </row>
    <row r="315" spans="1:13" x14ac:dyDescent="0.25">
      <c r="A315" s="1">
        <v>44007</v>
      </c>
      <c r="B315">
        <v>41.639999389648438</v>
      </c>
      <c r="C315">
        <v>39.470001220703125</v>
      </c>
      <c r="D315">
        <v>40.430000305175781</v>
      </c>
      <c r="E315">
        <v>41.049999237060547</v>
      </c>
      <c r="F315">
        <v>10000</v>
      </c>
      <c r="G315">
        <v>0</v>
      </c>
      <c r="H315">
        <v>1.8357673990550882</v>
      </c>
      <c r="L315">
        <f t="shared" si="9"/>
        <v>1.8357673990550882</v>
      </c>
      <c r="M315">
        <f t="shared" si="10"/>
        <v>3.3249284444213165</v>
      </c>
    </row>
    <row r="316" spans="1:13" x14ac:dyDescent="0.25">
      <c r="A316" s="1">
        <v>44008</v>
      </c>
      <c r="B316">
        <v>41.779998779296875</v>
      </c>
      <c r="C316">
        <v>40.290000915527344</v>
      </c>
      <c r="D316">
        <v>41.470001220703125</v>
      </c>
      <c r="E316">
        <v>41.020000457763672</v>
      </c>
      <c r="F316">
        <v>10000</v>
      </c>
      <c r="G316">
        <v>0</v>
      </c>
      <c r="H316">
        <v>-7.3078635455348095E-2</v>
      </c>
      <c r="L316">
        <f t="shared" si="9"/>
        <v>0</v>
      </c>
      <c r="M316">
        <f t="shared" si="10"/>
        <v>0</v>
      </c>
    </row>
    <row r="317" spans="1:13" x14ac:dyDescent="0.25">
      <c r="A317" s="1">
        <v>44011</v>
      </c>
      <c r="B317">
        <v>41.939998626708984</v>
      </c>
      <c r="C317">
        <v>40.060001373291016</v>
      </c>
      <c r="D317">
        <v>40.310001373291016</v>
      </c>
      <c r="E317">
        <v>41.709999084472656</v>
      </c>
      <c r="F317">
        <v>10000</v>
      </c>
      <c r="G317">
        <v>0</v>
      </c>
      <c r="H317">
        <v>1.6821029229861839</v>
      </c>
      <c r="L317">
        <f t="shared" si="9"/>
        <v>1.6821029229861839</v>
      </c>
      <c r="M317">
        <f t="shared" si="10"/>
        <v>2.7881457315876479</v>
      </c>
    </row>
    <row r="318" spans="1:13" x14ac:dyDescent="0.25">
      <c r="A318" s="1">
        <v>44012</v>
      </c>
      <c r="B318">
        <v>41.619998931884766</v>
      </c>
      <c r="C318">
        <v>40.939998626708984</v>
      </c>
      <c r="D318">
        <v>41.549999237060547</v>
      </c>
      <c r="E318">
        <v>41.150001525878906</v>
      </c>
      <c r="F318">
        <v>10000</v>
      </c>
      <c r="G318">
        <v>0</v>
      </c>
      <c r="H318">
        <v>-1.3425978683423656</v>
      </c>
      <c r="L318">
        <f t="shared" si="9"/>
        <v>0</v>
      </c>
      <c r="M318">
        <f t="shared" si="10"/>
        <v>0</v>
      </c>
    </row>
    <row r="319" spans="1:13" x14ac:dyDescent="0.25">
      <c r="A319" s="1">
        <v>44013</v>
      </c>
      <c r="B319">
        <v>41.130001068115234</v>
      </c>
      <c r="C319">
        <v>41.130001068115234</v>
      </c>
      <c r="D319">
        <v>41.130001068115234</v>
      </c>
      <c r="E319">
        <v>41.130001068115234</v>
      </c>
      <c r="F319">
        <v>10000</v>
      </c>
      <c r="G319">
        <v>0</v>
      </c>
      <c r="H319">
        <v>-4.8603783771661302E-2</v>
      </c>
      <c r="L319">
        <f t="shared" si="9"/>
        <v>0</v>
      </c>
      <c r="M319">
        <f t="shared" si="10"/>
        <v>0</v>
      </c>
    </row>
    <row r="320" spans="1:13" x14ac:dyDescent="0.25">
      <c r="A320" s="1">
        <v>44014</v>
      </c>
      <c r="B320">
        <v>43.220001220703125</v>
      </c>
      <c r="C320">
        <v>41.75</v>
      </c>
      <c r="D320">
        <v>42.020000457763672</v>
      </c>
      <c r="E320">
        <v>43.139999389648438</v>
      </c>
      <c r="F320">
        <v>10000</v>
      </c>
      <c r="G320">
        <v>0</v>
      </c>
      <c r="H320">
        <v>4.8869396288233835</v>
      </c>
      <c r="L320">
        <f t="shared" si="9"/>
        <v>4.8869396288233835</v>
      </c>
      <c r="M320">
        <f t="shared" si="10"/>
        <v>23.761831053004549</v>
      </c>
    </row>
    <row r="321" spans="1:13" x14ac:dyDescent="0.25">
      <c r="A321" s="1">
        <v>44018</v>
      </c>
      <c r="B321">
        <v>43.709999084472656</v>
      </c>
      <c r="C321">
        <v>42.75</v>
      </c>
      <c r="D321">
        <v>42.75</v>
      </c>
      <c r="E321">
        <v>43.099998474121094</v>
      </c>
      <c r="F321">
        <v>10000</v>
      </c>
      <c r="G321">
        <v>0</v>
      </c>
      <c r="H321">
        <v>-9.2723495811963819E-2</v>
      </c>
      <c r="L321">
        <f t="shared" si="9"/>
        <v>0</v>
      </c>
      <c r="M321">
        <f t="shared" si="10"/>
        <v>0</v>
      </c>
    </row>
    <row r="322" spans="1:13" x14ac:dyDescent="0.25">
      <c r="A322" s="1">
        <v>44019</v>
      </c>
      <c r="B322">
        <v>43.450000762939453</v>
      </c>
      <c r="C322">
        <v>42.459999084472656</v>
      </c>
      <c r="D322">
        <v>43.150001525878906</v>
      </c>
      <c r="E322">
        <v>43.080001831054688</v>
      </c>
      <c r="F322">
        <v>10000</v>
      </c>
      <c r="G322">
        <v>0</v>
      </c>
      <c r="H322">
        <v>-4.6395925230513502E-2</v>
      </c>
      <c r="L322">
        <f t="shared" si="9"/>
        <v>0</v>
      </c>
      <c r="M322">
        <f t="shared" si="10"/>
        <v>0</v>
      </c>
    </row>
    <row r="323" spans="1:13" x14ac:dyDescent="0.25">
      <c r="A323" s="1">
        <v>44020</v>
      </c>
      <c r="B323">
        <v>43.459999084472656</v>
      </c>
      <c r="C323">
        <v>42.779998779296875</v>
      </c>
      <c r="D323">
        <v>42.959999084472656</v>
      </c>
      <c r="E323">
        <v>43.290000915527344</v>
      </c>
      <c r="F323">
        <v>10000</v>
      </c>
      <c r="G323">
        <v>0</v>
      </c>
      <c r="H323">
        <v>0.48746303516002953</v>
      </c>
      <c r="L323">
        <f t="shared" ref="L323:L386" si="11">IF(H323&gt;R322/365,H323,0)</f>
        <v>0.48746303516002953</v>
      </c>
      <c r="M323">
        <f t="shared" si="10"/>
        <v>0.22575257266281046</v>
      </c>
    </row>
    <row r="324" spans="1:13" x14ac:dyDescent="0.25">
      <c r="A324" s="1">
        <v>44021</v>
      </c>
      <c r="B324">
        <v>43.5</v>
      </c>
      <c r="C324">
        <v>41.930000305175781</v>
      </c>
      <c r="D324">
        <v>43.380001068115234</v>
      </c>
      <c r="E324">
        <v>42.349998474121094</v>
      </c>
      <c r="F324">
        <v>10000</v>
      </c>
      <c r="G324">
        <v>0</v>
      </c>
      <c r="H324">
        <v>-2.1714077651337926</v>
      </c>
      <c r="L324">
        <f t="shared" si="11"/>
        <v>0</v>
      </c>
      <c r="M324">
        <f t="shared" si="10"/>
        <v>0</v>
      </c>
    </row>
    <row r="325" spans="1:13" x14ac:dyDescent="0.25">
      <c r="A325" s="1">
        <v>44022</v>
      </c>
      <c r="B325">
        <v>43.409999847412109</v>
      </c>
      <c r="C325">
        <v>41.319999694824219</v>
      </c>
      <c r="D325">
        <v>42.400001525878906</v>
      </c>
      <c r="E325">
        <v>43.240001678466797</v>
      </c>
      <c r="F325">
        <v>10000</v>
      </c>
      <c r="G325">
        <v>0</v>
      </c>
      <c r="H325">
        <v>2.1015424708682229</v>
      </c>
      <c r="L325">
        <f t="shared" si="11"/>
        <v>2.1015424708682229</v>
      </c>
      <c r="M325">
        <f t="shared" ref="M325:M388" si="12">IF(H325&gt;$R$1/365,(H325-$R$1/365)^2,0)</f>
        <v>4.3648138999156298</v>
      </c>
    </row>
    <row r="326" spans="1:13" x14ac:dyDescent="0.25">
      <c r="A326" s="1">
        <v>44025</v>
      </c>
      <c r="B326">
        <v>43.330001831054688</v>
      </c>
      <c r="C326">
        <v>42.189998626708984</v>
      </c>
      <c r="D326">
        <v>43.110000610351563</v>
      </c>
      <c r="E326">
        <v>42.720001220703125</v>
      </c>
      <c r="F326">
        <v>10000</v>
      </c>
      <c r="G326">
        <v>0</v>
      </c>
      <c r="H326">
        <v>-1.2025912062409327</v>
      </c>
      <c r="L326">
        <f t="shared" si="11"/>
        <v>0</v>
      </c>
      <c r="M326">
        <f t="shared" si="12"/>
        <v>0</v>
      </c>
    </row>
    <row r="327" spans="1:13" x14ac:dyDescent="0.25">
      <c r="A327" s="1">
        <v>44026</v>
      </c>
      <c r="B327">
        <v>43.200000762939453</v>
      </c>
      <c r="C327">
        <v>41.799999237060547</v>
      </c>
      <c r="D327">
        <v>42.319999694824219</v>
      </c>
      <c r="E327">
        <v>42.900001525878906</v>
      </c>
      <c r="F327">
        <v>10000</v>
      </c>
      <c r="G327">
        <v>0</v>
      </c>
      <c r="H327">
        <v>0.42134901692967297</v>
      </c>
      <c r="L327">
        <f t="shared" si="11"/>
        <v>0.42134901692967297</v>
      </c>
      <c r="M327">
        <f t="shared" si="12"/>
        <v>0.16729756475167784</v>
      </c>
    </row>
    <row r="328" spans="1:13" x14ac:dyDescent="0.25">
      <c r="A328" s="1">
        <v>44027</v>
      </c>
      <c r="B328">
        <v>43.840000152587891</v>
      </c>
      <c r="C328">
        <v>42.700000762939453</v>
      </c>
      <c r="D328">
        <v>43.150001525878906</v>
      </c>
      <c r="E328">
        <v>43.790000915527344</v>
      </c>
      <c r="F328">
        <v>10000</v>
      </c>
      <c r="G328">
        <v>0</v>
      </c>
      <c r="H328">
        <v>2.0745905780715557</v>
      </c>
      <c r="L328">
        <f t="shared" si="11"/>
        <v>2.0745905780715557</v>
      </c>
      <c r="M328">
        <f t="shared" si="12"/>
        <v>4.2529237768956296</v>
      </c>
    </row>
    <row r="329" spans="1:13" x14ac:dyDescent="0.25">
      <c r="A329" s="1">
        <v>44028</v>
      </c>
      <c r="B329">
        <v>43.810001373291016</v>
      </c>
      <c r="C329">
        <v>43.139999389648438</v>
      </c>
      <c r="D329">
        <v>43.639999389648438</v>
      </c>
      <c r="E329">
        <v>43.369998931884766</v>
      </c>
      <c r="F329">
        <v>10000</v>
      </c>
      <c r="G329">
        <v>0</v>
      </c>
      <c r="H329">
        <v>-0.95912759730875097</v>
      </c>
      <c r="L329">
        <f t="shared" si="11"/>
        <v>0</v>
      </c>
      <c r="M329">
        <f t="shared" si="12"/>
        <v>0</v>
      </c>
    </row>
    <row r="330" spans="1:13" x14ac:dyDescent="0.25">
      <c r="A330" s="1">
        <v>44029</v>
      </c>
      <c r="B330">
        <v>43.459999084472656</v>
      </c>
      <c r="C330">
        <v>42.630001068115234</v>
      </c>
      <c r="D330">
        <v>43.340000152587891</v>
      </c>
      <c r="E330">
        <v>43.139999389648438</v>
      </c>
      <c r="F330">
        <v>10000</v>
      </c>
      <c r="G330">
        <v>0</v>
      </c>
      <c r="H330">
        <v>-0.53031945561621274</v>
      </c>
      <c r="L330">
        <f t="shared" si="11"/>
        <v>0</v>
      </c>
      <c r="M330">
        <f t="shared" si="12"/>
        <v>0</v>
      </c>
    </row>
    <row r="331" spans="1:13" x14ac:dyDescent="0.25">
      <c r="A331" s="1">
        <v>44032</v>
      </c>
      <c r="B331">
        <v>43.430000305175781</v>
      </c>
      <c r="C331">
        <v>42.369998931884766</v>
      </c>
      <c r="D331">
        <v>43.090000152587891</v>
      </c>
      <c r="E331">
        <v>43.279998779296875</v>
      </c>
      <c r="F331">
        <v>10000</v>
      </c>
      <c r="G331">
        <v>0</v>
      </c>
      <c r="H331">
        <v>0.32452339274262609</v>
      </c>
      <c r="L331">
        <f t="shared" si="11"/>
        <v>0.32452339274262609</v>
      </c>
      <c r="M331">
        <f t="shared" si="12"/>
        <v>9.7465484265598881E-2</v>
      </c>
    </row>
    <row r="332" spans="1:13" x14ac:dyDescent="0.25">
      <c r="A332" s="1">
        <v>44033</v>
      </c>
      <c r="B332">
        <v>44.880001068115234</v>
      </c>
      <c r="C332">
        <v>43.119998931884766</v>
      </c>
      <c r="D332">
        <v>43.180000305175781</v>
      </c>
      <c r="E332">
        <v>44.319999694824219</v>
      </c>
      <c r="F332">
        <v>10000</v>
      </c>
      <c r="G332">
        <v>0</v>
      </c>
      <c r="H332">
        <v>2.4029596692706656</v>
      </c>
      <c r="L332">
        <f t="shared" si="11"/>
        <v>2.4029596692706656</v>
      </c>
      <c r="M332">
        <f t="shared" si="12"/>
        <v>5.7151161103019863</v>
      </c>
    </row>
    <row r="333" spans="1:13" x14ac:dyDescent="0.25">
      <c r="A333" s="1">
        <v>44034</v>
      </c>
      <c r="B333">
        <v>44.400001525878906</v>
      </c>
      <c r="C333">
        <v>43.619998931884766</v>
      </c>
      <c r="D333">
        <v>43.900001525878906</v>
      </c>
      <c r="E333">
        <v>44.290000915527344</v>
      </c>
      <c r="F333">
        <v>10000</v>
      </c>
      <c r="G333">
        <v>0</v>
      </c>
      <c r="H333">
        <v>-6.7686776857933673E-2</v>
      </c>
      <c r="L333">
        <f t="shared" si="11"/>
        <v>0</v>
      </c>
      <c r="M333">
        <f t="shared" si="12"/>
        <v>0</v>
      </c>
    </row>
    <row r="334" spans="1:13" x14ac:dyDescent="0.25">
      <c r="A334" s="1">
        <v>44035</v>
      </c>
      <c r="B334">
        <v>44.770000457763672</v>
      </c>
      <c r="C334">
        <v>43.130001068115234</v>
      </c>
      <c r="D334">
        <v>44.349998474121094</v>
      </c>
      <c r="E334">
        <v>43.310001373291016</v>
      </c>
      <c r="F334">
        <v>10000</v>
      </c>
      <c r="G334">
        <v>0</v>
      </c>
      <c r="H334">
        <v>-2.2126880153049533</v>
      </c>
      <c r="L334">
        <f t="shared" si="11"/>
        <v>0</v>
      </c>
      <c r="M334">
        <f t="shared" si="12"/>
        <v>0</v>
      </c>
    </row>
    <row r="335" spans="1:13" x14ac:dyDescent="0.25">
      <c r="A335" s="1">
        <v>44036</v>
      </c>
      <c r="B335">
        <v>43.900001525878906</v>
      </c>
      <c r="C335">
        <v>42.799999237060547</v>
      </c>
      <c r="D335">
        <v>43.360000610351563</v>
      </c>
      <c r="E335">
        <v>43.340000152587891</v>
      </c>
      <c r="F335">
        <v>10000</v>
      </c>
      <c r="G335">
        <v>0</v>
      </c>
      <c r="H335">
        <v>6.9265246699745653E-2</v>
      </c>
      <c r="L335">
        <f t="shared" si="11"/>
        <v>6.9265246699745653E-2</v>
      </c>
      <c r="M335">
        <f t="shared" si="12"/>
        <v>3.241762706560417E-3</v>
      </c>
    </row>
    <row r="336" spans="1:13" x14ac:dyDescent="0.25">
      <c r="A336" s="1">
        <v>44039</v>
      </c>
      <c r="B336">
        <v>43.770000457763672</v>
      </c>
      <c r="C336">
        <v>42.380001068115234</v>
      </c>
      <c r="D336">
        <v>43.400001525878906</v>
      </c>
      <c r="E336">
        <v>43.409999847412109</v>
      </c>
      <c r="F336">
        <v>10000</v>
      </c>
      <c r="G336">
        <v>0</v>
      </c>
      <c r="H336">
        <v>0.16151290857815415</v>
      </c>
      <c r="L336">
        <f t="shared" si="11"/>
        <v>0.16151290857815415</v>
      </c>
      <c r="M336">
        <f t="shared" si="12"/>
        <v>2.2255908061625609E-2</v>
      </c>
    </row>
    <row r="337" spans="1:13" x14ac:dyDescent="0.25">
      <c r="A337" s="1">
        <v>44040</v>
      </c>
      <c r="B337">
        <v>43.819999694824219</v>
      </c>
      <c r="C337">
        <v>43.009998321533203</v>
      </c>
      <c r="D337">
        <v>43.619998931884766</v>
      </c>
      <c r="E337">
        <v>43.220001220703125</v>
      </c>
      <c r="F337">
        <v>10000</v>
      </c>
      <c r="G337">
        <v>0</v>
      </c>
      <c r="H337">
        <v>-0.4376840068574972</v>
      </c>
      <c r="L337">
        <f t="shared" si="11"/>
        <v>0</v>
      </c>
      <c r="M337">
        <f t="shared" si="12"/>
        <v>0</v>
      </c>
    </row>
    <row r="338" spans="1:13" x14ac:dyDescent="0.25">
      <c r="A338" s="1">
        <v>44041</v>
      </c>
      <c r="B338">
        <v>43.939998626708984</v>
      </c>
      <c r="C338">
        <v>43.200000762939453</v>
      </c>
      <c r="D338">
        <v>43.299999237060547</v>
      </c>
      <c r="E338">
        <v>43.75</v>
      </c>
      <c r="F338">
        <v>10000</v>
      </c>
      <c r="G338">
        <v>0</v>
      </c>
      <c r="H338">
        <v>1.2262812686895552</v>
      </c>
      <c r="L338">
        <f t="shared" si="11"/>
        <v>1.2262812686895552</v>
      </c>
      <c r="M338">
        <f t="shared" si="12"/>
        <v>1.4736806760589989</v>
      </c>
    </row>
    <row r="339" spans="1:13" x14ac:dyDescent="0.25">
      <c r="A339" s="1">
        <v>44042</v>
      </c>
      <c r="B339">
        <v>43.819999694824219</v>
      </c>
      <c r="C339">
        <v>41.380001068115234</v>
      </c>
      <c r="D339">
        <v>43.799999237060547</v>
      </c>
      <c r="E339">
        <v>42.939998626708984</v>
      </c>
      <c r="F339">
        <v>10000</v>
      </c>
      <c r="G339">
        <v>0</v>
      </c>
      <c r="H339">
        <v>-1.8514317103794697</v>
      </c>
      <c r="L339">
        <f t="shared" si="11"/>
        <v>0</v>
      </c>
      <c r="M339">
        <f t="shared" si="12"/>
        <v>0</v>
      </c>
    </row>
    <row r="340" spans="1:13" x14ac:dyDescent="0.25">
      <c r="A340" s="1">
        <v>44043</v>
      </c>
      <c r="B340">
        <v>43.520000457763672</v>
      </c>
      <c r="C340">
        <v>43.069999694824219</v>
      </c>
      <c r="D340">
        <v>43.319999694824219</v>
      </c>
      <c r="E340">
        <v>43.299999237060547</v>
      </c>
      <c r="F340">
        <v>10000</v>
      </c>
      <c r="G340">
        <v>0</v>
      </c>
      <c r="H340">
        <v>0.83838058189327214</v>
      </c>
      <c r="L340">
        <f t="shared" si="11"/>
        <v>0.83838058189327214</v>
      </c>
      <c r="M340">
        <f t="shared" si="12"/>
        <v>0.68236160068478469</v>
      </c>
    </row>
    <row r="341" spans="1:13" x14ac:dyDescent="0.25">
      <c r="A341" s="1">
        <v>44046</v>
      </c>
      <c r="B341">
        <v>43.259998321533203</v>
      </c>
      <c r="C341">
        <v>43.259998321533203</v>
      </c>
      <c r="D341">
        <v>43.259998321533203</v>
      </c>
      <c r="E341">
        <v>43.259998321533203</v>
      </c>
      <c r="F341">
        <v>10000</v>
      </c>
      <c r="G341">
        <v>0</v>
      </c>
      <c r="H341">
        <v>-9.2380868896424495E-2</v>
      </c>
      <c r="L341">
        <f t="shared" si="11"/>
        <v>0</v>
      </c>
      <c r="M341">
        <f t="shared" si="12"/>
        <v>0</v>
      </c>
    </row>
    <row r="342" spans="1:13" x14ac:dyDescent="0.25">
      <c r="A342" s="1">
        <v>44047</v>
      </c>
      <c r="B342">
        <v>44.819999694824219</v>
      </c>
      <c r="C342">
        <v>43.240001678466797</v>
      </c>
      <c r="D342">
        <v>43.909999847412109</v>
      </c>
      <c r="E342">
        <v>44.430000305175781</v>
      </c>
      <c r="F342">
        <v>10000</v>
      </c>
      <c r="G342">
        <v>0</v>
      </c>
      <c r="H342">
        <v>2.7045816667546907</v>
      </c>
      <c r="L342">
        <f t="shared" si="11"/>
        <v>2.7045816667546907</v>
      </c>
      <c r="M342">
        <f t="shared" si="12"/>
        <v>7.2482256755736971</v>
      </c>
    </row>
    <row r="343" spans="1:13" x14ac:dyDescent="0.25">
      <c r="A343" s="1">
        <v>44048</v>
      </c>
      <c r="B343">
        <v>46.240001678466797</v>
      </c>
      <c r="C343">
        <v>44.25</v>
      </c>
      <c r="D343">
        <v>44.400001525878906</v>
      </c>
      <c r="E343">
        <v>45.169998168945313</v>
      </c>
      <c r="F343">
        <v>10000</v>
      </c>
      <c r="G343">
        <v>0</v>
      </c>
      <c r="H343">
        <v>1.665536481401575</v>
      </c>
      <c r="L343">
        <f t="shared" si="11"/>
        <v>1.665536481401575</v>
      </c>
      <c r="M343">
        <f t="shared" si="12"/>
        <v>2.7330957465492389</v>
      </c>
    </row>
    <row r="344" spans="1:13" x14ac:dyDescent="0.25">
      <c r="A344" s="1">
        <v>44049</v>
      </c>
      <c r="B344">
        <v>45.709999084472656</v>
      </c>
      <c r="C344">
        <v>44.849998474121094</v>
      </c>
      <c r="D344">
        <v>45.240001678466797</v>
      </c>
      <c r="E344">
        <v>45.090000152587891</v>
      </c>
      <c r="F344">
        <v>10000</v>
      </c>
      <c r="G344">
        <v>0</v>
      </c>
      <c r="H344">
        <v>-0.1771043161396868</v>
      </c>
      <c r="L344">
        <f t="shared" si="11"/>
        <v>0</v>
      </c>
      <c r="M344">
        <f t="shared" si="12"/>
        <v>0</v>
      </c>
    </row>
    <row r="345" spans="1:13" x14ac:dyDescent="0.25">
      <c r="A345" s="1">
        <v>44050</v>
      </c>
      <c r="B345">
        <v>45.25</v>
      </c>
      <c r="C345">
        <v>44.259998321533203</v>
      </c>
      <c r="D345">
        <v>45.119998931884766</v>
      </c>
      <c r="E345">
        <v>44.400001525878906</v>
      </c>
      <c r="F345">
        <v>10000</v>
      </c>
      <c r="G345">
        <v>0</v>
      </c>
      <c r="H345">
        <v>-1.5302697369127927</v>
      </c>
      <c r="L345">
        <f t="shared" si="11"/>
        <v>0</v>
      </c>
      <c r="M345">
        <f t="shared" si="12"/>
        <v>0</v>
      </c>
    </row>
    <row r="346" spans="1:13" x14ac:dyDescent="0.25">
      <c r="A346" s="1">
        <v>44053</v>
      </c>
      <c r="B346">
        <v>45.259998321533203</v>
      </c>
      <c r="C346">
        <v>44.400001525878906</v>
      </c>
      <c r="D346">
        <v>44.610000610351563</v>
      </c>
      <c r="E346">
        <v>44.990001678466797</v>
      </c>
      <c r="F346">
        <v>10000</v>
      </c>
      <c r="G346">
        <v>0</v>
      </c>
      <c r="H346">
        <v>1.3288291268278574</v>
      </c>
      <c r="L346">
        <f t="shared" si="11"/>
        <v>1.3288291268278574</v>
      </c>
      <c r="M346">
        <f t="shared" si="12"/>
        <v>1.7331731971022615</v>
      </c>
    </row>
    <row r="347" spans="1:13" x14ac:dyDescent="0.25">
      <c r="A347" s="1">
        <v>44054</v>
      </c>
      <c r="B347">
        <v>45.779998779296875</v>
      </c>
      <c r="C347">
        <v>44.409999847412109</v>
      </c>
      <c r="D347">
        <v>44.990001678466797</v>
      </c>
      <c r="E347">
        <v>44.5</v>
      </c>
      <c r="F347">
        <v>10000</v>
      </c>
      <c r="G347">
        <v>0</v>
      </c>
      <c r="H347">
        <v>-1.0891346081041031</v>
      </c>
      <c r="L347">
        <f t="shared" si="11"/>
        <v>0</v>
      </c>
      <c r="M347">
        <f t="shared" si="12"/>
        <v>0</v>
      </c>
    </row>
    <row r="348" spans="1:13" x14ac:dyDescent="0.25">
      <c r="A348" s="1">
        <v>44055</v>
      </c>
      <c r="B348">
        <v>45.619998931884766</v>
      </c>
      <c r="C348">
        <v>44.509998321533203</v>
      </c>
      <c r="D348">
        <v>44.580001831054688</v>
      </c>
      <c r="E348">
        <v>45.430000305175781</v>
      </c>
      <c r="F348">
        <v>10000</v>
      </c>
      <c r="G348">
        <v>0</v>
      </c>
      <c r="H348">
        <v>2.0898883262377099</v>
      </c>
      <c r="L348">
        <f t="shared" si="11"/>
        <v>2.0898883262377099</v>
      </c>
      <c r="M348">
        <f t="shared" si="12"/>
        <v>4.3162537216677128</v>
      </c>
    </row>
    <row r="349" spans="1:13" x14ac:dyDescent="0.25">
      <c r="A349" s="1">
        <v>44056</v>
      </c>
      <c r="B349">
        <v>45.580001831054688</v>
      </c>
      <c r="C349">
        <v>44.819999694824219</v>
      </c>
      <c r="D349">
        <v>45.430000305175781</v>
      </c>
      <c r="E349">
        <v>44.959999084472656</v>
      </c>
      <c r="F349">
        <v>10000</v>
      </c>
      <c r="G349">
        <v>0</v>
      </c>
      <c r="H349">
        <v>-1.034561341725504</v>
      </c>
      <c r="L349">
        <f t="shared" si="11"/>
        <v>0</v>
      </c>
      <c r="M349">
        <f t="shared" si="12"/>
        <v>0</v>
      </c>
    </row>
    <row r="350" spans="1:13" x14ac:dyDescent="0.25">
      <c r="A350" s="1">
        <v>44057</v>
      </c>
      <c r="B350">
        <v>45.419998168945313</v>
      </c>
      <c r="C350">
        <v>44.479999542236328</v>
      </c>
      <c r="D350">
        <v>45.049999237060547</v>
      </c>
      <c r="E350">
        <v>44.799999237060547</v>
      </c>
      <c r="F350">
        <v>10000</v>
      </c>
      <c r="G350">
        <v>0</v>
      </c>
      <c r="H350">
        <v>-0.35587155398179027</v>
      </c>
      <c r="L350">
        <f t="shared" si="11"/>
        <v>0</v>
      </c>
      <c r="M350">
        <f t="shared" si="12"/>
        <v>0</v>
      </c>
    </row>
    <row r="351" spans="1:13" x14ac:dyDescent="0.25">
      <c r="A351" s="1">
        <v>44060</v>
      </c>
      <c r="B351">
        <v>45.419998168945313</v>
      </c>
      <c r="C351">
        <v>44.5</v>
      </c>
      <c r="D351">
        <v>44.959999084472656</v>
      </c>
      <c r="E351">
        <v>45.369998931884766</v>
      </c>
      <c r="F351">
        <v>10000</v>
      </c>
      <c r="G351">
        <v>0</v>
      </c>
      <c r="H351">
        <v>1.2723207690429783</v>
      </c>
      <c r="L351">
        <f t="shared" si="11"/>
        <v>1.2723207690429783</v>
      </c>
      <c r="M351">
        <f t="shared" si="12"/>
        <v>1.5875798449015897</v>
      </c>
    </row>
    <row r="352" spans="1:13" x14ac:dyDescent="0.25">
      <c r="A352" s="1">
        <v>44061</v>
      </c>
      <c r="B352">
        <v>45.540000915527344</v>
      </c>
      <c r="C352">
        <v>44.770000457763672</v>
      </c>
      <c r="D352">
        <v>45.380001068115234</v>
      </c>
      <c r="E352">
        <v>45.459999084472656</v>
      </c>
      <c r="F352">
        <v>10000</v>
      </c>
      <c r="G352">
        <v>0</v>
      </c>
      <c r="H352">
        <v>0.19836930726626623</v>
      </c>
      <c r="L352">
        <f t="shared" si="11"/>
        <v>0.19836930726626623</v>
      </c>
      <c r="M352">
        <f t="shared" si="12"/>
        <v>3.461108257669121E-2</v>
      </c>
    </row>
    <row r="353" spans="1:13" x14ac:dyDescent="0.25">
      <c r="A353" s="1">
        <v>44062</v>
      </c>
      <c r="B353">
        <v>45.490001678466797</v>
      </c>
      <c r="C353">
        <v>44.810001373291016</v>
      </c>
      <c r="D353">
        <v>45.040000915527344</v>
      </c>
      <c r="E353">
        <v>45.369998931884766</v>
      </c>
      <c r="F353">
        <v>10000</v>
      </c>
      <c r="G353">
        <v>0</v>
      </c>
      <c r="H353">
        <v>-0.19797658249102179</v>
      </c>
      <c r="L353">
        <f t="shared" si="11"/>
        <v>0</v>
      </c>
      <c r="M353">
        <f t="shared" si="12"/>
        <v>0</v>
      </c>
    </row>
    <row r="354" spans="1:13" x14ac:dyDescent="0.25">
      <c r="A354" s="1">
        <v>44063</v>
      </c>
      <c r="B354">
        <v>45.270000457763672</v>
      </c>
      <c r="C354">
        <v>44.009998321533203</v>
      </c>
      <c r="D354">
        <v>45.270000457763672</v>
      </c>
      <c r="E354">
        <v>44.900001525878906</v>
      </c>
      <c r="F354">
        <v>10000</v>
      </c>
      <c r="G354">
        <v>0</v>
      </c>
      <c r="H354">
        <v>-1.0359211308589189</v>
      </c>
      <c r="L354">
        <f t="shared" si="11"/>
        <v>0</v>
      </c>
      <c r="M354">
        <f t="shared" si="12"/>
        <v>0</v>
      </c>
    </row>
    <row r="355" spans="1:13" x14ac:dyDescent="0.25">
      <c r="A355" s="1">
        <v>44064</v>
      </c>
      <c r="B355">
        <v>45.119998931884766</v>
      </c>
      <c r="C355">
        <v>43.599998474121094</v>
      </c>
      <c r="D355">
        <v>44.909999847412109</v>
      </c>
      <c r="E355">
        <v>44.349998474121094</v>
      </c>
      <c r="F355">
        <v>10000</v>
      </c>
      <c r="G355">
        <v>0</v>
      </c>
      <c r="H355">
        <v>-1.2249510758720272</v>
      </c>
      <c r="L355">
        <f t="shared" si="11"/>
        <v>0</v>
      </c>
      <c r="M355">
        <f t="shared" si="12"/>
        <v>0</v>
      </c>
    </row>
    <row r="356" spans="1:13" x14ac:dyDescent="0.25">
      <c r="A356" s="1">
        <v>44067</v>
      </c>
      <c r="B356">
        <v>45.169998168945313</v>
      </c>
      <c r="C356">
        <v>44.279998779296875</v>
      </c>
      <c r="D356">
        <v>44.419998168945313</v>
      </c>
      <c r="E356">
        <v>45.130001068115234</v>
      </c>
      <c r="F356">
        <v>10000</v>
      </c>
      <c r="G356">
        <v>0</v>
      </c>
      <c r="H356">
        <v>1.758743226224202</v>
      </c>
      <c r="L356">
        <f t="shared" si="11"/>
        <v>1.758743226224202</v>
      </c>
      <c r="M356">
        <f t="shared" si="12"/>
        <v>3.0499634629567391</v>
      </c>
    </row>
    <row r="357" spans="1:13" x14ac:dyDescent="0.25">
      <c r="A357" s="1">
        <v>44068</v>
      </c>
      <c r="B357">
        <v>46.040000915527344</v>
      </c>
      <c r="C357">
        <v>44.990001678466797</v>
      </c>
      <c r="D357">
        <v>44.990001678466797</v>
      </c>
      <c r="E357">
        <v>45.860000610351563</v>
      </c>
      <c r="F357">
        <v>10000</v>
      </c>
      <c r="G357">
        <v>0</v>
      </c>
      <c r="H357">
        <v>1.6175482494106941</v>
      </c>
      <c r="L357">
        <f t="shared" si="11"/>
        <v>1.6175482494106941</v>
      </c>
      <c r="M357">
        <f t="shared" si="12"/>
        <v>2.5767295863150492</v>
      </c>
    </row>
    <row r="358" spans="1:13" x14ac:dyDescent="0.25">
      <c r="A358" s="1">
        <v>44069</v>
      </c>
      <c r="B358">
        <v>46.090000152587891</v>
      </c>
      <c r="C358">
        <v>45.549999237060547</v>
      </c>
      <c r="D358">
        <v>45.979999542236328</v>
      </c>
      <c r="E358">
        <v>45.639999389648438</v>
      </c>
      <c r="F358">
        <v>10000</v>
      </c>
      <c r="G358">
        <v>0</v>
      </c>
      <c r="H358">
        <v>-0.47972354508313275</v>
      </c>
      <c r="L358">
        <f t="shared" si="11"/>
        <v>0</v>
      </c>
      <c r="M358">
        <f t="shared" si="12"/>
        <v>0</v>
      </c>
    </row>
    <row r="359" spans="1:13" x14ac:dyDescent="0.25">
      <c r="A359" s="1">
        <v>44070</v>
      </c>
      <c r="B359">
        <v>45.819999694824219</v>
      </c>
      <c r="C359">
        <v>44.560001373291016</v>
      </c>
      <c r="D359">
        <v>45.619998931884766</v>
      </c>
      <c r="E359">
        <v>45.090000152587891</v>
      </c>
      <c r="F359">
        <v>10000</v>
      </c>
      <c r="G359">
        <v>0</v>
      </c>
      <c r="H359">
        <v>-1.2050816047672663</v>
      </c>
      <c r="L359">
        <f t="shared" si="11"/>
        <v>0</v>
      </c>
      <c r="M359">
        <f t="shared" si="12"/>
        <v>0</v>
      </c>
    </row>
    <row r="360" spans="1:13" x14ac:dyDescent="0.25">
      <c r="A360" s="1">
        <v>44071</v>
      </c>
      <c r="B360">
        <v>45.290000915527344</v>
      </c>
      <c r="C360">
        <v>44.819999694824219</v>
      </c>
      <c r="D360">
        <v>45.049999237060547</v>
      </c>
      <c r="E360">
        <v>45.049999237060547</v>
      </c>
      <c r="F360">
        <v>10000</v>
      </c>
      <c r="G360">
        <v>0</v>
      </c>
      <c r="H360">
        <v>-8.871349610107826E-2</v>
      </c>
      <c r="L360">
        <f t="shared" si="11"/>
        <v>0</v>
      </c>
      <c r="M360">
        <f t="shared" si="12"/>
        <v>0</v>
      </c>
    </row>
    <row r="361" spans="1:13" x14ac:dyDescent="0.25">
      <c r="A361" s="1">
        <v>44074</v>
      </c>
      <c r="B361">
        <v>45.099998474121094</v>
      </c>
      <c r="C361">
        <v>45.099998474121094</v>
      </c>
      <c r="D361">
        <v>45.099998474121094</v>
      </c>
      <c r="E361">
        <v>45.099998474121094</v>
      </c>
      <c r="F361">
        <v>10000</v>
      </c>
      <c r="G361">
        <v>0</v>
      </c>
      <c r="H361">
        <v>0.11098609968325235</v>
      </c>
      <c r="L361">
        <f t="shared" si="11"/>
        <v>0.11098609968325235</v>
      </c>
      <c r="M361">
        <f t="shared" si="12"/>
        <v>9.7332692678474657E-3</v>
      </c>
    </row>
    <row r="362" spans="1:13" x14ac:dyDescent="0.25">
      <c r="A362" s="1">
        <v>44076</v>
      </c>
      <c r="B362">
        <v>46.040000915527344</v>
      </c>
      <c r="C362">
        <v>44.200000762939453</v>
      </c>
      <c r="D362">
        <v>45.849998474121094</v>
      </c>
      <c r="E362">
        <v>44.430000305175781</v>
      </c>
      <c r="F362">
        <v>10000</v>
      </c>
      <c r="G362">
        <v>0</v>
      </c>
      <c r="H362">
        <v>-1.4855835734224332</v>
      </c>
      <c r="L362">
        <f t="shared" si="11"/>
        <v>0</v>
      </c>
      <c r="M362">
        <f t="shared" si="12"/>
        <v>0</v>
      </c>
    </row>
    <row r="363" spans="1:13" x14ac:dyDescent="0.25">
      <c r="A363" s="1">
        <v>44077</v>
      </c>
      <c r="B363">
        <v>44.610000610351563</v>
      </c>
      <c r="C363">
        <v>43.159999847412109</v>
      </c>
      <c r="D363">
        <v>44.369998931884766</v>
      </c>
      <c r="E363">
        <v>44.069999694824219</v>
      </c>
      <c r="F363">
        <v>10000</v>
      </c>
      <c r="G363">
        <v>0</v>
      </c>
      <c r="H363">
        <v>-0.81026470375609172</v>
      </c>
      <c r="L363">
        <f t="shared" si="11"/>
        <v>0</v>
      </c>
      <c r="M363">
        <f t="shared" si="12"/>
        <v>0</v>
      </c>
    </row>
    <row r="364" spans="1:13" x14ac:dyDescent="0.25">
      <c r="A364" s="1">
        <v>44078</v>
      </c>
      <c r="B364">
        <v>44.540000915527344</v>
      </c>
      <c r="C364">
        <v>42.299999237060547</v>
      </c>
      <c r="D364">
        <v>43.869998931884766</v>
      </c>
      <c r="E364">
        <v>42.659999847412109</v>
      </c>
      <c r="F364">
        <v>10000</v>
      </c>
      <c r="G364">
        <v>0</v>
      </c>
      <c r="H364">
        <v>-3.1994550877605388</v>
      </c>
      <c r="L364">
        <f t="shared" si="11"/>
        <v>0</v>
      </c>
      <c r="M364">
        <f t="shared" si="12"/>
        <v>0</v>
      </c>
    </row>
    <row r="365" spans="1:13" x14ac:dyDescent="0.25">
      <c r="A365" s="1">
        <v>44082</v>
      </c>
      <c r="B365">
        <v>42.450000762939453</v>
      </c>
      <c r="C365">
        <v>39.299999237060547</v>
      </c>
      <c r="D365">
        <v>42.220001220703125</v>
      </c>
      <c r="E365">
        <v>39.779998779296875</v>
      </c>
      <c r="F365">
        <v>10000</v>
      </c>
      <c r="G365">
        <v>0</v>
      </c>
      <c r="H365">
        <v>-6.7510573802544105</v>
      </c>
      <c r="L365">
        <f t="shared" si="11"/>
        <v>0</v>
      </c>
      <c r="M365">
        <f t="shared" si="12"/>
        <v>0</v>
      </c>
    </row>
    <row r="366" spans="1:13" x14ac:dyDescent="0.25">
      <c r="A366" s="1">
        <v>44083</v>
      </c>
      <c r="B366">
        <v>41.200000762939453</v>
      </c>
      <c r="C366">
        <v>39.279998779296875</v>
      </c>
      <c r="D366">
        <v>39.799999237060547</v>
      </c>
      <c r="E366">
        <v>40.790000915527344</v>
      </c>
      <c r="F366">
        <v>10000</v>
      </c>
      <c r="G366">
        <v>0</v>
      </c>
      <c r="H366">
        <v>2.5389697516936982</v>
      </c>
      <c r="L366">
        <f t="shared" si="11"/>
        <v>2.5389697516936982</v>
      </c>
      <c r="M366">
        <f t="shared" si="12"/>
        <v>6.3839146649109333</v>
      </c>
    </row>
    <row r="367" spans="1:13" x14ac:dyDescent="0.25">
      <c r="A367" s="1">
        <v>44084</v>
      </c>
      <c r="B367">
        <v>40.950000762939453</v>
      </c>
      <c r="C367">
        <v>39.720001220703125</v>
      </c>
      <c r="D367">
        <v>40.639999389648438</v>
      </c>
      <c r="E367">
        <v>40.060001373291016</v>
      </c>
      <c r="F367">
        <v>10000</v>
      </c>
      <c r="G367">
        <v>0</v>
      </c>
      <c r="H367">
        <v>-1.7896531646275138</v>
      </c>
      <c r="L367">
        <f t="shared" si="11"/>
        <v>0</v>
      </c>
      <c r="M367">
        <f t="shared" si="12"/>
        <v>0</v>
      </c>
    </row>
    <row r="368" spans="1:13" x14ac:dyDescent="0.25">
      <c r="A368" s="1">
        <v>44085</v>
      </c>
      <c r="B368">
        <v>40.349998474121094</v>
      </c>
      <c r="C368">
        <v>39.380001068115234</v>
      </c>
      <c r="D368">
        <v>39.950000762939453</v>
      </c>
      <c r="E368">
        <v>39.830001831054688</v>
      </c>
      <c r="F368">
        <v>10000</v>
      </c>
      <c r="G368">
        <v>0</v>
      </c>
      <c r="H368">
        <v>-0.57413762943521185</v>
      </c>
      <c r="L368">
        <f t="shared" si="11"/>
        <v>0</v>
      </c>
      <c r="M368">
        <f t="shared" si="12"/>
        <v>0</v>
      </c>
    </row>
    <row r="369" spans="1:13" x14ac:dyDescent="0.25">
      <c r="A369" s="1">
        <v>44088</v>
      </c>
      <c r="B369">
        <v>40.090000152587891</v>
      </c>
      <c r="C369">
        <v>39.310001373291016</v>
      </c>
      <c r="D369">
        <v>39.770000457763672</v>
      </c>
      <c r="E369">
        <v>39.610000610351563</v>
      </c>
      <c r="F369">
        <v>10000</v>
      </c>
      <c r="G369">
        <v>0</v>
      </c>
      <c r="H369">
        <v>-0.55235051616692177</v>
      </c>
      <c r="L369">
        <f t="shared" si="11"/>
        <v>0</v>
      </c>
      <c r="M369">
        <f t="shared" si="12"/>
        <v>0</v>
      </c>
    </row>
    <row r="370" spans="1:13" x14ac:dyDescent="0.25">
      <c r="A370" s="1">
        <v>44089</v>
      </c>
      <c r="B370">
        <v>40.819999694824219</v>
      </c>
      <c r="C370">
        <v>39.389999389648438</v>
      </c>
      <c r="D370">
        <v>39.659999847412109</v>
      </c>
      <c r="E370">
        <v>40.529998779296875</v>
      </c>
      <c r="F370">
        <v>10000</v>
      </c>
      <c r="G370">
        <v>0</v>
      </c>
      <c r="H370">
        <v>2.3226411380182777</v>
      </c>
      <c r="L370">
        <f t="shared" si="11"/>
        <v>2.3226411380182777</v>
      </c>
      <c r="M370">
        <f t="shared" si="12"/>
        <v>5.3375432511104295</v>
      </c>
    </row>
    <row r="371" spans="1:13" x14ac:dyDescent="0.25">
      <c r="A371" s="1">
        <v>44090</v>
      </c>
      <c r="B371">
        <v>42.439998626708984</v>
      </c>
      <c r="C371">
        <v>40.580001831054688</v>
      </c>
      <c r="D371">
        <v>40.75</v>
      </c>
      <c r="E371">
        <v>42.220001220703125</v>
      </c>
      <c r="F371">
        <v>10000</v>
      </c>
      <c r="G371">
        <v>0</v>
      </c>
      <c r="H371">
        <v>4.1697569511635946</v>
      </c>
      <c r="L371">
        <f t="shared" si="11"/>
        <v>4.1697569511635946</v>
      </c>
      <c r="M371">
        <f t="shared" si="12"/>
        <v>17.284209105452685</v>
      </c>
    </row>
    <row r="372" spans="1:13" x14ac:dyDescent="0.25">
      <c r="A372" s="1">
        <v>44091</v>
      </c>
      <c r="B372">
        <v>43.509998321533203</v>
      </c>
      <c r="C372">
        <v>41.520000457763672</v>
      </c>
      <c r="D372">
        <v>42.259998321533203</v>
      </c>
      <c r="E372">
        <v>43.299999237060547</v>
      </c>
      <c r="F372">
        <v>10000</v>
      </c>
      <c r="G372">
        <v>0</v>
      </c>
      <c r="H372">
        <v>2.5580245976587701</v>
      </c>
      <c r="L372">
        <f t="shared" si="11"/>
        <v>2.5580245976587701</v>
      </c>
      <c r="M372">
        <f t="shared" si="12"/>
        <v>6.4805672616057395</v>
      </c>
    </row>
    <row r="373" spans="1:13" x14ac:dyDescent="0.25">
      <c r="A373" s="1">
        <v>44092</v>
      </c>
      <c r="B373">
        <v>43.810001373291016</v>
      </c>
      <c r="C373">
        <v>42.529998779296875</v>
      </c>
      <c r="D373">
        <v>43.259998321533203</v>
      </c>
      <c r="E373">
        <v>43.150001525878906</v>
      </c>
      <c r="F373">
        <v>10000</v>
      </c>
      <c r="G373">
        <v>0</v>
      </c>
      <c r="H373">
        <v>-0.34641504347477925</v>
      </c>
      <c r="L373">
        <f t="shared" si="11"/>
        <v>0</v>
      </c>
      <c r="M373">
        <f t="shared" si="12"/>
        <v>0</v>
      </c>
    </row>
    <row r="374" spans="1:13" x14ac:dyDescent="0.25">
      <c r="A374" s="1">
        <v>44095</v>
      </c>
      <c r="B374">
        <v>43.279998779296875</v>
      </c>
      <c r="C374">
        <v>40.979999542236328</v>
      </c>
      <c r="D374">
        <v>43.020000457763672</v>
      </c>
      <c r="E374">
        <v>41.439998626708984</v>
      </c>
      <c r="F374">
        <v>10000</v>
      </c>
      <c r="G374">
        <v>0</v>
      </c>
      <c r="H374">
        <v>-3.9629266250300388</v>
      </c>
      <c r="L374">
        <f t="shared" si="11"/>
        <v>0</v>
      </c>
      <c r="M374">
        <f t="shared" si="12"/>
        <v>0</v>
      </c>
    </row>
    <row r="375" spans="1:13" x14ac:dyDescent="0.25">
      <c r="A375" s="1">
        <v>44096</v>
      </c>
      <c r="B375">
        <v>42.189998626708984</v>
      </c>
      <c r="C375">
        <v>41.209999084472656</v>
      </c>
      <c r="D375">
        <v>41.790000915527344</v>
      </c>
      <c r="E375">
        <v>41.720001220703125</v>
      </c>
      <c r="F375">
        <v>10000</v>
      </c>
      <c r="G375">
        <v>0</v>
      </c>
      <c r="H375">
        <v>0.67568195770564277</v>
      </c>
      <c r="L375">
        <f t="shared" si="11"/>
        <v>0.67568195770564277</v>
      </c>
      <c r="M375">
        <f t="shared" si="12"/>
        <v>0.44003745545579032</v>
      </c>
    </row>
    <row r="376" spans="1:13" x14ac:dyDescent="0.25">
      <c r="A376" s="1">
        <v>44097</v>
      </c>
      <c r="B376">
        <v>42.639999389648438</v>
      </c>
      <c r="C376">
        <v>41.25</v>
      </c>
      <c r="D376">
        <v>41.740001678466797</v>
      </c>
      <c r="E376">
        <v>41.770000457763672</v>
      </c>
      <c r="F376">
        <v>10000</v>
      </c>
      <c r="G376">
        <v>0</v>
      </c>
      <c r="H376">
        <v>0.11984476413613443</v>
      </c>
      <c r="L376">
        <f t="shared" si="11"/>
        <v>0.11984476413613443</v>
      </c>
      <c r="M376">
        <f t="shared" si="12"/>
        <v>1.1559689613666472E-2</v>
      </c>
    </row>
    <row r="377" spans="1:13" x14ac:dyDescent="0.25">
      <c r="A377" s="1">
        <v>44098</v>
      </c>
      <c r="B377">
        <v>42.020000457763672</v>
      </c>
      <c r="C377">
        <v>41.119998931884766</v>
      </c>
      <c r="D377">
        <v>41.5</v>
      </c>
      <c r="E377">
        <v>41.939998626708984</v>
      </c>
      <c r="F377">
        <v>10000</v>
      </c>
      <c r="G377">
        <v>0</v>
      </c>
      <c r="H377">
        <v>0.40698627503537033</v>
      </c>
      <c r="L377">
        <f t="shared" si="11"/>
        <v>0.40698627503537033</v>
      </c>
      <c r="M377">
        <f t="shared" si="12"/>
        <v>0.15575454855137558</v>
      </c>
    </row>
    <row r="378" spans="1:13" x14ac:dyDescent="0.25">
      <c r="A378" s="1">
        <v>44099</v>
      </c>
      <c r="B378">
        <v>42.330001831054688</v>
      </c>
      <c r="C378">
        <v>41.529998779296875</v>
      </c>
      <c r="D378">
        <v>41.930000305175781</v>
      </c>
      <c r="E378">
        <v>41.919998168945313</v>
      </c>
      <c r="F378">
        <v>10000</v>
      </c>
      <c r="G378">
        <v>0</v>
      </c>
      <c r="H378">
        <v>-4.768826518495306E-2</v>
      </c>
      <c r="L378">
        <f t="shared" si="11"/>
        <v>0</v>
      </c>
      <c r="M378">
        <f t="shared" si="12"/>
        <v>0</v>
      </c>
    </row>
    <row r="379" spans="1:13" x14ac:dyDescent="0.25">
      <c r="A379" s="1">
        <v>44102</v>
      </c>
      <c r="B379">
        <v>42.619998931884766</v>
      </c>
      <c r="C379">
        <v>41.479999542236328</v>
      </c>
      <c r="D379">
        <v>41.849998474121094</v>
      </c>
      <c r="E379">
        <v>42.430000305175781</v>
      </c>
      <c r="F379">
        <v>10000</v>
      </c>
      <c r="G379">
        <v>0</v>
      </c>
      <c r="H379">
        <v>1.2166082025458769</v>
      </c>
      <c r="L379">
        <f t="shared" si="11"/>
        <v>1.2166082025458769</v>
      </c>
      <c r="M379">
        <f t="shared" si="12"/>
        <v>1.4502889585817502</v>
      </c>
    </row>
    <row r="380" spans="1:13" x14ac:dyDescent="0.25">
      <c r="A380" s="1">
        <v>44103</v>
      </c>
      <c r="B380">
        <v>42.520000457763672</v>
      </c>
      <c r="C380">
        <v>40.439998626708984</v>
      </c>
      <c r="D380">
        <v>42.430000305175781</v>
      </c>
      <c r="E380">
        <v>41.029998779296875</v>
      </c>
      <c r="F380">
        <v>10000</v>
      </c>
      <c r="G380">
        <v>0</v>
      </c>
      <c r="H380">
        <v>-3.2995557761241079</v>
      </c>
      <c r="L380">
        <f t="shared" si="11"/>
        <v>0</v>
      </c>
      <c r="M380">
        <f t="shared" si="12"/>
        <v>0</v>
      </c>
    </row>
    <row r="381" spans="1:13" x14ac:dyDescent="0.25">
      <c r="A381" s="1">
        <v>44104</v>
      </c>
      <c r="B381">
        <v>40.970001220703125</v>
      </c>
      <c r="C381">
        <v>40.419998168945313</v>
      </c>
      <c r="D381">
        <v>40.75</v>
      </c>
      <c r="E381">
        <v>40.950000762939453</v>
      </c>
      <c r="F381">
        <v>10000</v>
      </c>
      <c r="G381">
        <v>0</v>
      </c>
      <c r="H381">
        <v>-0.19497445463680929</v>
      </c>
      <c r="L381">
        <f t="shared" si="11"/>
        <v>0</v>
      </c>
      <c r="M381">
        <f t="shared" si="12"/>
        <v>0</v>
      </c>
    </row>
    <row r="382" spans="1:13" x14ac:dyDescent="0.25">
      <c r="A382" s="1">
        <v>44105</v>
      </c>
      <c r="B382">
        <v>40.959999084472656</v>
      </c>
      <c r="C382">
        <v>40.959999084472656</v>
      </c>
      <c r="D382">
        <v>40.959999084472656</v>
      </c>
      <c r="E382">
        <v>40.959999084472656</v>
      </c>
      <c r="F382">
        <v>10000</v>
      </c>
      <c r="G382">
        <v>0</v>
      </c>
      <c r="H382">
        <v>2.4415925145104822E-2</v>
      </c>
      <c r="L382">
        <f t="shared" si="11"/>
        <v>2.4415925145104822E-2</v>
      </c>
      <c r="M382">
        <f t="shared" si="12"/>
        <v>1.460993890443787E-4</v>
      </c>
    </row>
    <row r="383" spans="1:13" x14ac:dyDescent="0.25">
      <c r="A383" s="1">
        <v>44106</v>
      </c>
      <c r="B383">
        <v>40.819999694824219</v>
      </c>
      <c r="C383">
        <v>38.790000915527344</v>
      </c>
      <c r="D383">
        <v>40.790000915527344</v>
      </c>
      <c r="E383">
        <v>39.270000457763672</v>
      </c>
      <c r="F383">
        <v>10000</v>
      </c>
      <c r="G383">
        <v>0</v>
      </c>
      <c r="H383">
        <v>-4.125973301961416</v>
      </c>
      <c r="L383">
        <f t="shared" si="11"/>
        <v>0</v>
      </c>
      <c r="M383">
        <f t="shared" si="12"/>
        <v>0</v>
      </c>
    </row>
    <row r="384" spans="1:13" x14ac:dyDescent="0.25">
      <c r="A384" s="1">
        <v>44109</v>
      </c>
      <c r="B384">
        <v>41.779998779296875</v>
      </c>
      <c r="C384">
        <v>39.209999084472656</v>
      </c>
      <c r="D384">
        <v>39.220001220703125</v>
      </c>
      <c r="E384">
        <v>41.290000915527344</v>
      </c>
      <c r="F384">
        <v>10000</v>
      </c>
      <c r="G384">
        <v>0</v>
      </c>
      <c r="H384">
        <v>5.1438768378326172</v>
      </c>
      <c r="L384">
        <f t="shared" si="11"/>
        <v>5.1438768378326172</v>
      </c>
      <c r="M384">
        <f t="shared" si="12"/>
        <v>26.332785602000641</v>
      </c>
    </row>
    <row r="385" spans="1:13" x14ac:dyDescent="0.25">
      <c r="A385" s="1">
        <v>44110</v>
      </c>
      <c r="B385">
        <v>42.840000152587891</v>
      </c>
      <c r="C385">
        <v>41.220001220703125</v>
      </c>
      <c r="D385">
        <v>41.520000457763672</v>
      </c>
      <c r="E385">
        <v>42.650001525878906</v>
      </c>
      <c r="F385">
        <v>10000</v>
      </c>
      <c r="G385">
        <v>0</v>
      </c>
      <c r="H385">
        <v>3.2937771377963942</v>
      </c>
      <c r="L385">
        <f t="shared" si="11"/>
        <v>3.2937771377963942</v>
      </c>
      <c r="M385">
        <f t="shared" si="12"/>
        <v>10.767903409393186</v>
      </c>
    </row>
    <row r="386" spans="1:13" x14ac:dyDescent="0.25">
      <c r="A386" s="1">
        <v>44111</v>
      </c>
      <c r="B386">
        <v>42.419998168945313</v>
      </c>
      <c r="C386">
        <v>41.360000610351563</v>
      </c>
      <c r="D386">
        <v>41.939998626708984</v>
      </c>
      <c r="E386">
        <v>41.990001678466797</v>
      </c>
      <c r="F386">
        <v>10000</v>
      </c>
      <c r="G386">
        <v>0</v>
      </c>
      <c r="H386">
        <v>-1.5474790710420905</v>
      </c>
      <c r="L386">
        <f t="shared" si="11"/>
        <v>0</v>
      </c>
      <c r="M386">
        <f t="shared" si="12"/>
        <v>0</v>
      </c>
    </row>
    <row r="387" spans="1:13" x14ac:dyDescent="0.25">
      <c r="A387" s="1">
        <v>44112</v>
      </c>
      <c r="B387">
        <v>43.470001220703125</v>
      </c>
      <c r="C387">
        <v>41.860000610351563</v>
      </c>
      <c r="D387">
        <v>42.060001373291016</v>
      </c>
      <c r="E387">
        <v>43.340000152587891</v>
      </c>
      <c r="F387">
        <v>10000</v>
      </c>
      <c r="G387">
        <v>0</v>
      </c>
      <c r="H387">
        <v>3.2150474402419471</v>
      </c>
      <c r="L387">
        <f t="shared" ref="L387:L450" si="13">IF(H387&gt;R386/365,H387,0)</f>
        <v>3.2150474402419471</v>
      </c>
      <c r="M387">
        <f t="shared" si="12"/>
        <v>10.257406899142946</v>
      </c>
    </row>
    <row r="388" spans="1:13" x14ac:dyDescent="0.25">
      <c r="A388" s="1">
        <v>44113</v>
      </c>
      <c r="B388">
        <v>43.560001373291016</v>
      </c>
      <c r="C388">
        <v>42.610000610351563</v>
      </c>
      <c r="D388">
        <v>43.409999847412109</v>
      </c>
      <c r="E388">
        <v>42.849998474121094</v>
      </c>
      <c r="F388">
        <v>10000</v>
      </c>
      <c r="G388">
        <v>0</v>
      </c>
      <c r="H388">
        <v>-1.1305991618404287</v>
      </c>
      <c r="L388">
        <f t="shared" si="13"/>
        <v>0</v>
      </c>
      <c r="M388">
        <f t="shared" si="12"/>
        <v>0</v>
      </c>
    </row>
    <row r="389" spans="1:13" x14ac:dyDescent="0.25">
      <c r="A389" s="1">
        <v>44116</v>
      </c>
      <c r="B389">
        <v>42.810001373291016</v>
      </c>
      <c r="C389">
        <v>41.349998474121094</v>
      </c>
      <c r="D389">
        <v>42.689998626708984</v>
      </c>
      <c r="E389">
        <v>41.720001220703125</v>
      </c>
      <c r="F389">
        <v>10000</v>
      </c>
      <c r="G389">
        <v>0</v>
      </c>
      <c r="H389">
        <v>-2.6370998685108948</v>
      </c>
      <c r="L389">
        <f t="shared" si="13"/>
        <v>0</v>
      </c>
      <c r="M389">
        <f t="shared" ref="M389:M452" si="14">IF(H389&gt;$R$1/365,(H389-$R$1/365)^2,0)</f>
        <v>0</v>
      </c>
    </row>
    <row r="390" spans="1:13" x14ac:dyDescent="0.25">
      <c r="A390" s="1">
        <v>44117</v>
      </c>
      <c r="B390">
        <v>42.669998168945313</v>
      </c>
      <c r="C390">
        <v>41.650001525878906</v>
      </c>
      <c r="D390">
        <v>41.830001831054688</v>
      </c>
      <c r="E390">
        <v>42.450000762939453</v>
      </c>
      <c r="F390">
        <v>10000</v>
      </c>
      <c r="G390">
        <v>0</v>
      </c>
      <c r="H390">
        <v>1.7497591583819805</v>
      </c>
      <c r="L390">
        <f t="shared" si="13"/>
        <v>1.7497591583819805</v>
      </c>
      <c r="M390">
        <f t="shared" si="14"/>
        <v>3.0186643644693345</v>
      </c>
    </row>
    <row r="391" spans="1:13" x14ac:dyDescent="0.25">
      <c r="A391" s="1">
        <v>44118</v>
      </c>
      <c r="B391">
        <v>43.430000305175781</v>
      </c>
      <c r="C391">
        <v>42.130001068115234</v>
      </c>
      <c r="D391">
        <v>42.419998168945313</v>
      </c>
      <c r="E391">
        <v>43.319999694824219</v>
      </c>
      <c r="F391">
        <v>10000</v>
      </c>
      <c r="G391">
        <v>0</v>
      </c>
      <c r="H391">
        <v>2.049467411657413</v>
      </c>
      <c r="L391">
        <f t="shared" si="13"/>
        <v>2.049467411657413</v>
      </c>
      <c r="M391">
        <f t="shared" si="14"/>
        <v>4.1499338570543332</v>
      </c>
    </row>
    <row r="392" spans="1:13" x14ac:dyDescent="0.25">
      <c r="A392" s="1">
        <v>44119</v>
      </c>
      <c r="B392">
        <v>43.599998474121094</v>
      </c>
      <c r="C392">
        <v>41.560001373291016</v>
      </c>
      <c r="D392">
        <v>43.409999847412109</v>
      </c>
      <c r="E392">
        <v>43.159999847412109</v>
      </c>
      <c r="F392">
        <v>10000</v>
      </c>
      <c r="G392">
        <v>0</v>
      </c>
      <c r="H392">
        <v>-0.36934406403337228</v>
      </c>
      <c r="L392">
        <f t="shared" si="13"/>
        <v>0</v>
      </c>
      <c r="M392">
        <f t="shared" si="14"/>
        <v>0</v>
      </c>
    </row>
    <row r="393" spans="1:13" x14ac:dyDescent="0.25">
      <c r="A393" s="1">
        <v>44120</v>
      </c>
      <c r="B393">
        <v>43.200000762939453</v>
      </c>
      <c r="C393">
        <v>42.270000457763672</v>
      </c>
      <c r="D393">
        <v>43.040000915527344</v>
      </c>
      <c r="E393">
        <v>42.930000305175781</v>
      </c>
      <c r="F393">
        <v>10000</v>
      </c>
      <c r="G393">
        <v>0</v>
      </c>
      <c r="H393">
        <v>-0.53289977536947752</v>
      </c>
      <c r="L393">
        <f t="shared" si="13"/>
        <v>0</v>
      </c>
      <c r="M393">
        <f t="shared" si="14"/>
        <v>0</v>
      </c>
    </row>
    <row r="394" spans="1:13" x14ac:dyDescent="0.25">
      <c r="A394" s="1">
        <v>44123</v>
      </c>
      <c r="B394">
        <v>43.220001220703125</v>
      </c>
      <c r="C394">
        <v>42.369998931884766</v>
      </c>
      <c r="D394">
        <v>42.740001678466797</v>
      </c>
      <c r="E394">
        <v>42.619998931884766</v>
      </c>
      <c r="F394">
        <v>10000</v>
      </c>
      <c r="G394">
        <v>0</v>
      </c>
      <c r="H394">
        <v>-0.72210894732661624</v>
      </c>
      <c r="L394">
        <f t="shared" si="13"/>
        <v>0</v>
      </c>
      <c r="M394">
        <f t="shared" si="14"/>
        <v>0</v>
      </c>
    </row>
    <row r="395" spans="1:13" x14ac:dyDescent="0.25">
      <c r="A395" s="1">
        <v>44124</v>
      </c>
      <c r="B395">
        <v>43.310001373291016</v>
      </c>
      <c r="C395">
        <v>42.189998626708984</v>
      </c>
      <c r="D395">
        <v>42.430000305175781</v>
      </c>
      <c r="E395">
        <v>43.159999847412109</v>
      </c>
      <c r="F395">
        <v>10000</v>
      </c>
      <c r="G395">
        <v>0</v>
      </c>
      <c r="H395">
        <v>1.267012972924686</v>
      </c>
      <c r="L395">
        <f t="shared" si="13"/>
        <v>1.267012972924686</v>
      </c>
      <c r="M395">
        <f t="shared" si="14"/>
        <v>1.5742324562874856</v>
      </c>
    </row>
    <row r="396" spans="1:13" x14ac:dyDescent="0.25">
      <c r="A396" s="1">
        <v>44125</v>
      </c>
      <c r="B396">
        <v>43.040000915527344</v>
      </c>
      <c r="C396">
        <v>41.459999084472656</v>
      </c>
      <c r="D396">
        <v>42.819999694824219</v>
      </c>
      <c r="E396">
        <v>41.729999542236328</v>
      </c>
      <c r="F396">
        <v>10000</v>
      </c>
      <c r="G396">
        <v>0</v>
      </c>
      <c r="H396">
        <v>-3.3132537308419918</v>
      </c>
      <c r="L396">
        <f t="shared" si="13"/>
        <v>0</v>
      </c>
      <c r="M396">
        <f t="shared" si="14"/>
        <v>0</v>
      </c>
    </row>
    <row r="397" spans="1:13" x14ac:dyDescent="0.25">
      <c r="A397" s="1">
        <v>44126</v>
      </c>
      <c r="B397">
        <v>42.790000915527344</v>
      </c>
      <c r="C397">
        <v>41.470001220703125</v>
      </c>
      <c r="D397">
        <v>41.720001220703125</v>
      </c>
      <c r="E397">
        <v>42.459999084472656</v>
      </c>
      <c r="F397">
        <v>10000</v>
      </c>
      <c r="G397">
        <v>0</v>
      </c>
      <c r="H397">
        <v>1.7493399239016716</v>
      </c>
      <c r="L397">
        <f t="shared" si="13"/>
        <v>1.7493399239016716</v>
      </c>
      <c r="M397">
        <f t="shared" si="14"/>
        <v>3.0172077587725794</v>
      </c>
    </row>
    <row r="398" spans="1:13" x14ac:dyDescent="0.25">
      <c r="A398" s="1">
        <v>44127</v>
      </c>
      <c r="B398">
        <v>42.799999237060547</v>
      </c>
      <c r="C398">
        <v>41.5</v>
      </c>
      <c r="D398">
        <v>42.439998626708984</v>
      </c>
      <c r="E398">
        <v>41.770000457763672</v>
      </c>
      <c r="F398">
        <v>10000</v>
      </c>
      <c r="G398">
        <v>0</v>
      </c>
      <c r="H398">
        <v>-1.6250556796674864</v>
      </c>
      <c r="L398">
        <f t="shared" si="13"/>
        <v>0</v>
      </c>
      <c r="M398">
        <f t="shared" si="14"/>
        <v>0</v>
      </c>
    </row>
    <row r="399" spans="1:13" x14ac:dyDescent="0.25">
      <c r="A399" s="1">
        <v>44130</v>
      </c>
      <c r="B399">
        <v>41.630001068115234</v>
      </c>
      <c r="C399">
        <v>40.220001220703125</v>
      </c>
      <c r="D399">
        <v>41.630001068115234</v>
      </c>
      <c r="E399">
        <v>40.459999084472656</v>
      </c>
      <c r="F399">
        <v>10000</v>
      </c>
      <c r="G399">
        <v>0</v>
      </c>
      <c r="H399">
        <v>-3.1362254223953001</v>
      </c>
      <c r="L399">
        <f t="shared" si="13"/>
        <v>0</v>
      </c>
      <c r="M399">
        <f t="shared" si="14"/>
        <v>0</v>
      </c>
    </row>
    <row r="400" spans="1:13" x14ac:dyDescent="0.25">
      <c r="A400" s="1">
        <v>44131</v>
      </c>
      <c r="B400">
        <v>41.470001220703125</v>
      </c>
      <c r="C400">
        <v>40.400001525878906</v>
      </c>
      <c r="D400">
        <v>40.520000457763672</v>
      </c>
      <c r="E400">
        <v>41.200000762939453</v>
      </c>
      <c r="F400">
        <v>10000</v>
      </c>
      <c r="G400">
        <v>0</v>
      </c>
      <c r="H400">
        <v>1.8289710707155793</v>
      </c>
      <c r="L400">
        <f t="shared" si="13"/>
        <v>1.8289710707155793</v>
      </c>
      <c r="M400">
        <f t="shared" si="14"/>
        <v>3.3001892592011077</v>
      </c>
    </row>
    <row r="401" spans="1:13" x14ac:dyDescent="0.25">
      <c r="A401" s="1">
        <v>44132</v>
      </c>
      <c r="B401">
        <v>40.709999084472656</v>
      </c>
      <c r="C401">
        <v>38.740001678466797</v>
      </c>
      <c r="D401">
        <v>40.709999084472656</v>
      </c>
      <c r="E401">
        <v>39.119998931884766</v>
      </c>
      <c r="F401">
        <v>10000</v>
      </c>
      <c r="G401">
        <v>0</v>
      </c>
      <c r="H401">
        <v>-5.0485480401391332</v>
      </c>
      <c r="L401">
        <f t="shared" si="13"/>
        <v>0</v>
      </c>
      <c r="M401">
        <f t="shared" si="14"/>
        <v>0</v>
      </c>
    </row>
    <row r="402" spans="1:13" x14ac:dyDescent="0.25">
      <c r="A402" s="1">
        <v>44133</v>
      </c>
      <c r="B402">
        <v>39.5</v>
      </c>
      <c r="C402">
        <v>36.680000305175781</v>
      </c>
      <c r="D402">
        <v>39.319999694824219</v>
      </c>
      <c r="E402">
        <v>37.650001525878906</v>
      </c>
      <c r="F402">
        <v>10000</v>
      </c>
      <c r="G402">
        <v>0</v>
      </c>
      <c r="H402">
        <v>-3.7576621833896207</v>
      </c>
      <c r="L402">
        <f t="shared" si="13"/>
        <v>0</v>
      </c>
      <c r="M402">
        <f t="shared" si="14"/>
        <v>0</v>
      </c>
    </row>
    <row r="403" spans="1:13" x14ac:dyDescent="0.25">
      <c r="A403" s="1">
        <v>44134</v>
      </c>
      <c r="B403">
        <v>38.020000457763672</v>
      </c>
      <c r="C403">
        <v>37</v>
      </c>
      <c r="D403">
        <v>37.619998931884766</v>
      </c>
      <c r="E403">
        <v>37.459999084472656</v>
      </c>
      <c r="F403">
        <v>10000</v>
      </c>
      <c r="G403">
        <v>0</v>
      </c>
      <c r="H403">
        <v>-0.50465453839531049</v>
      </c>
      <c r="L403">
        <f t="shared" si="13"/>
        <v>0</v>
      </c>
      <c r="M403">
        <f t="shared" si="14"/>
        <v>0</v>
      </c>
    </row>
    <row r="404" spans="1:13" x14ac:dyDescent="0.25">
      <c r="A404" s="1">
        <v>44137</v>
      </c>
      <c r="B404">
        <v>37.459999084472656</v>
      </c>
      <c r="C404">
        <v>37.459999084472656</v>
      </c>
      <c r="D404">
        <v>37.459999084472656</v>
      </c>
      <c r="E404">
        <v>37.459999084472656</v>
      </c>
      <c r="F404">
        <v>10000</v>
      </c>
      <c r="G404">
        <v>0</v>
      </c>
      <c r="H404">
        <v>0</v>
      </c>
      <c r="L404">
        <f t="shared" si="13"/>
        <v>0</v>
      </c>
      <c r="M404">
        <f t="shared" si="14"/>
        <v>0</v>
      </c>
    </row>
    <row r="405" spans="1:13" x14ac:dyDescent="0.25">
      <c r="A405" s="1">
        <v>44138</v>
      </c>
      <c r="B405">
        <v>40.439998626708984</v>
      </c>
      <c r="C405">
        <v>38.650001525878906</v>
      </c>
      <c r="D405">
        <v>39.220001220703125</v>
      </c>
      <c r="E405">
        <v>39.709999084472656</v>
      </c>
      <c r="F405">
        <v>10000</v>
      </c>
      <c r="G405">
        <v>0</v>
      </c>
      <c r="H405">
        <v>6.0064069807536091</v>
      </c>
      <c r="L405">
        <f t="shared" si="13"/>
        <v>6.0064069807536091</v>
      </c>
      <c r="M405">
        <f t="shared" si="14"/>
        <v>35.928973631117664</v>
      </c>
    </row>
    <row r="406" spans="1:13" x14ac:dyDescent="0.25">
      <c r="A406" s="1">
        <v>44139</v>
      </c>
      <c r="B406">
        <v>41.340000152587891</v>
      </c>
      <c r="C406">
        <v>39.409999847412109</v>
      </c>
      <c r="D406">
        <v>40.150001525878906</v>
      </c>
      <c r="E406">
        <v>41.229999542236328</v>
      </c>
      <c r="F406">
        <v>10000</v>
      </c>
      <c r="G406">
        <v>0</v>
      </c>
      <c r="H406">
        <v>3.8277524371890914</v>
      </c>
      <c r="L406">
        <f t="shared" si="13"/>
        <v>3.8277524371890914</v>
      </c>
      <c r="M406">
        <f t="shared" si="14"/>
        <v>14.557457782098407</v>
      </c>
    </row>
    <row r="407" spans="1:13" x14ac:dyDescent="0.25">
      <c r="A407" s="1">
        <v>44140</v>
      </c>
      <c r="B407">
        <v>41.520000457763672</v>
      </c>
      <c r="C407">
        <v>40.340000152587891</v>
      </c>
      <c r="D407">
        <v>41.169998168945313</v>
      </c>
      <c r="E407">
        <v>40.930000305175781</v>
      </c>
      <c r="F407">
        <v>10000</v>
      </c>
      <c r="G407">
        <v>0</v>
      </c>
      <c r="H407">
        <v>-0.72762367303260689</v>
      </c>
      <c r="L407">
        <f t="shared" si="13"/>
        <v>0</v>
      </c>
      <c r="M407">
        <f t="shared" si="14"/>
        <v>0</v>
      </c>
    </row>
    <row r="408" spans="1:13" x14ac:dyDescent="0.25">
      <c r="A408" s="1">
        <v>44141</v>
      </c>
      <c r="B408">
        <v>40.779998779296875</v>
      </c>
      <c r="C408">
        <v>39.330001831054688</v>
      </c>
      <c r="D408">
        <v>40.770000457763672</v>
      </c>
      <c r="E408">
        <v>39.450000762939453</v>
      </c>
      <c r="F408">
        <v>10000</v>
      </c>
      <c r="G408">
        <v>0</v>
      </c>
      <c r="H408">
        <v>-3.6159284905970979</v>
      </c>
      <c r="L408">
        <f t="shared" si="13"/>
        <v>0</v>
      </c>
      <c r="M408">
        <f t="shared" si="14"/>
        <v>0</v>
      </c>
    </row>
    <row r="409" spans="1:13" x14ac:dyDescent="0.25">
      <c r="A409" s="1">
        <v>44144</v>
      </c>
      <c r="B409">
        <v>43.490001678466797</v>
      </c>
      <c r="C409">
        <v>39.610000610351563</v>
      </c>
      <c r="D409">
        <v>39.700000762939453</v>
      </c>
      <c r="E409">
        <v>42.400001525878906</v>
      </c>
      <c r="F409">
        <v>10000</v>
      </c>
      <c r="G409">
        <v>0</v>
      </c>
      <c r="H409">
        <v>7.4778218146722475</v>
      </c>
      <c r="L409">
        <f t="shared" si="13"/>
        <v>7.4778218146722475</v>
      </c>
      <c r="M409">
        <f t="shared" si="14"/>
        <v>55.733586443001855</v>
      </c>
    </row>
    <row r="410" spans="1:13" x14ac:dyDescent="0.25">
      <c r="A410" s="1">
        <v>44145</v>
      </c>
      <c r="B410">
        <v>44.069999694824219</v>
      </c>
      <c r="C410">
        <v>41.549999237060547</v>
      </c>
      <c r="D410">
        <v>42.130001068115234</v>
      </c>
      <c r="E410">
        <v>43.610000610351563</v>
      </c>
      <c r="F410">
        <v>10000</v>
      </c>
      <c r="G410">
        <v>0</v>
      </c>
      <c r="H410">
        <v>2.8537713229423556</v>
      </c>
      <c r="L410">
        <f t="shared" si="13"/>
        <v>2.8537713229423556</v>
      </c>
      <c r="M410">
        <f t="shared" si="14"/>
        <v>8.0737957980195976</v>
      </c>
    </row>
    <row r="411" spans="1:13" x14ac:dyDescent="0.25">
      <c r="A411" s="1">
        <v>44146</v>
      </c>
      <c r="B411">
        <v>45.310001373291016</v>
      </c>
      <c r="C411">
        <v>43.610000610351563</v>
      </c>
      <c r="D411">
        <v>43.959999084472656</v>
      </c>
      <c r="E411">
        <v>43.799999237060547</v>
      </c>
      <c r="F411">
        <v>10000</v>
      </c>
      <c r="G411">
        <v>0</v>
      </c>
      <c r="H411">
        <v>0.43567673480813252</v>
      </c>
      <c r="L411">
        <f t="shared" si="13"/>
        <v>0.43567673480813252</v>
      </c>
      <c r="M411">
        <f t="shared" si="14"/>
        <v>0.17922350174288842</v>
      </c>
    </row>
    <row r="412" spans="1:13" x14ac:dyDescent="0.25">
      <c r="A412" s="1">
        <v>44147</v>
      </c>
      <c r="B412">
        <v>44.479999542236328</v>
      </c>
      <c r="C412">
        <v>43.279998779296875</v>
      </c>
      <c r="D412">
        <v>43.779998779296875</v>
      </c>
      <c r="E412">
        <v>43.529998779296875</v>
      </c>
      <c r="F412">
        <v>10000</v>
      </c>
      <c r="G412">
        <v>0</v>
      </c>
      <c r="H412">
        <v>-0.61643941202450536</v>
      </c>
      <c r="L412">
        <f t="shared" si="13"/>
        <v>0</v>
      </c>
      <c r="M412">
        <f t="shared" si="14"/>
        <v>0</v>
      </c>
    </row>
    <row r="413" spans="1:13" x14ac:dyDescent="0.25">
      <c r="A413" s="1">
        <v>44148</v>
      </c>
      <c r="B413">
        <v>43.340000152587891</v>
      </c>
      <c r="C413">
        <v>42.630001068115234</v>
      </c>
      <c r="D413">
        <v>43.330001831054688</v>
      </c>
      <c r="E413">
        <v>42.779998779296875</v>
      </c>
      <c r="F413">
        <v>10000</v>
      </c>
      <c r="G413">
        <v>0</v>
      </c>
      <c r="H413">
        <v>-1.7229497381853975</v>
      </c>
      <c r="L413">
        <f t="shared" si="13"/>
        <v>0</v>
      </c>
      <c r="M413">
        <f t="shared" si="14"/>
        <v>0</v>
      </c>
    </row>
    <row r="414" spans="1:13" x14ac:dyDescent="0.25">
      <c r="A414" s="1">
        <v>44151</v>
      </c>
      <c r="B414">
        <v>44.680000305175781</v>
      </c>
      <c r="C414">
        <v>42.639999389648438</v>
      </c>
      <c r="D414">
        <v>42.729999542236328</v>
      </c>
      <c r="E414">
        <v>43.819999694824219</v>
      </c>
      <c r="F414">
        <v>10000</v>
      </c>
      <c r="G414">
        <v>0</v>
      </c>
      <c r="H414">
        <v>2.4310447526956214</v>
      </c>
      <c r="L414">
        <f t="shared" si="13"/>
        <v>2.4310447526956214</v>
      </c>
      <c r="M414">
        <f t="shared" si="14"/>
        <v>5.8501870188631457</v>
      </c>
    </row>
    <row r="415" spans="1:13" x14ac:dyDescent="0.25">
      <c r="A415" s="1">
        <v>44152</v>
      </c>
      <c r="B415">
        <v>44.229999542236328</v>
      </c>
      <c r="C415">
        <v>43.080001831054688</v>
      </c>
      <c r="D415">
        <v>43.900001525878906</v>
      </c>
      <c r="E415">
        <v>43.75</v>
      </c>
      <c r="F415">
        <v>10000</v>
      </c>
      <c r="G415">
        <v>0</v>
      </c>
      <c r="H415">
        <v>-0.15974371362783568</v>
      </c>
      <c r="L415">
        <f t="shared" si="13"/>
        <v>0</v>
      </c>
      <c r="M415">
        <f t="shared" si="14"/>
        <v>0</v>
      </c>
    </row>
    <row r="416" spans="1:13" x14ac:dyDescent="0.25">
      <c r="A416" s="1">
        <v>44153</v>
      </c>
      <c r="B416">
        <v>44.880001068115234</v>
      </c>
      <c r="C416">
        <v>43.490001678466797</v>
      </c>
      <c r="D416">
        <v>43.779998779296875</v>
      </c>
      <c r="E416">
        <v>44.340000152587891</v>
      </c>
      <c r="F416">
        <v>10000</v>
      </c>
      <c r="G416">
        <v>0</v>
      </c>
      <c r="H416">
        <v>1.3485717773437544</v>
      </c>
      <c r="L416">
        <f t="shared" si="13"/>
        <v>1.3485717773437544</v>
      </c>
      <c r="M416">
        <f t="shared" si="14"/>
        <v>1.7855453823630545</v>
      </c>
    </row>
    <row r="417" spans="1:13" x14ac:dyDescent="0.25">
      <c r="A417" s="1">
        <v>44154</v>
      </c>
      <c r="B417">
        <v>44.580001831054688</v>
      </c>
      <c r="C417">
        <v>43.790000915527344</v>
      </c>
      <c r="D417">
        <v>44.159999847412109</v>
      </c>
      <c r="E417">
        <v>44.200000762939453</v>
      </c>
      <c r="F417">
        <v>10000</v>
      </c>
      <c r="G417">
        <v>0</v>
      </c>
      <c r="H417">
        <v>-0.31574061607274606</v>
      </c>
      <c r="L417">
        <f t="shared" si="13"/>
        <v>0</v>
      </c>
      <c r="M417">
        <f t="shared" si="14"/>
        <v>0</v>
      </c>
    </row>
    <row r="418" spans="1:13" x14ac:dyDescent="0.25">
      <c r="A418" s="1">
        <v>44155</v>
      </c>
      <c r="B418">
        <v>45.189998626708984</v>
      </c>
      <c r="C418">
        <v>44</v>
      </c>
      <c r="D418">
        <v>44.220001220703125</v>
      </c>
      <c r="E418">
        <v>44.959999084472656</v>
      </c>
      <c r="F418">
        <v>10000</v>
      </c>
      <c r="G418">
        <v>0</v>
      </c>
      <c r="H418">
        <v>1.7194531864588525</v>
      </c>
      <c r="L418">
        <f t="shared" si="13"/>
        <v>1.7194531864588525</v>
      </c>
      <c r="M418">
        <f t="shared" si="14"/>
        <v>2.9142737830917893</v>
      </c>
    </row>
    <row r="419" spans="1:13" x14ac:dyDescent="0.25">
      <c r="A419" s="1">
        <v>44158</v>
      </c>
      <c r="B419">
        <v>46.119998931884766</v>
      </c>
      <c r="C419">
        <v>44.900001525878906</v>
      </c>
      <c r="D419">
        <v>45.130001068115234</v>
      </c>
      <c r="E419">
        <v>46.060001373291016</v>
      </c>
      <c r="F419">
        <v>10000</v>
      </c>
      <c r="G419">
        <v>0</v>
      </c>
      <c r="H419">
        <v>2.4466243576910074</v>
      </c>
      <c r="L419">
        <f t="shared" si="13"/>
        <v>2.4466243576910074</v>
      </c>
      <c r="M419">
        <f t="shared" si="14"/>
        <v>5.9257950222574429</v>
      </c>
    </row>
    <row r="420" spans="1:13" x14ac:dyDescent="0.25">
      <c r="A420" s="1">
        <v>44159</v>
      </c>
      <c r="B420">
        <v>48.029998779296875</v>
      </c>
      <c r="C420">
        <v>45.840000152587891</v>
      </c>
      <c r="D420">
        <v>45.840000152587891</v>
      </c>
      <c r="E420">
        <v>47.860000610351563</v>
      </c>
      <c r="F420">
        <v>10000</v>
      </c>
      <c r="G420">
        <v>0</v>
      </c>
      <c r="H420">
        <v>3.9079443842663819</v>
      </c>
      <c r="L420">
        <f t="shared" si="13"/>
        <v>3.9079443842663819</v>
      </c>
      <c r="M420">
        <f t="shared" si="14"/>
        <v>15.175821036529172</v>
      </c>
    </row>
    <row r="421" spans="1:13" x14ac:dyDescent="0.25">
      <c r="A421" s="1">
        <v>44160</v>
      </c>
      <c r="B421">
        <v>49.049999237060547</v>
      </c>
      <c r="C421">
        <v>47.599998474121094</v>
      </c>
      <c r="D421">
        <v>47.860000610351563</v>
      </c>
      <c r="E421">
        <v>48.610000610351563</v>
      </c>
      <c r="F421">
        <v>10000</v>
      </c>
      <c r="G421">
        <v>0</v>
      </c>
      <c r="H421">
        <v>1.5670706026647663</v>
      </c>
      <c r="L421">
        <f t="shared" si="13"/>
        <v>1.5670706026647663</v>
      </c>
      <c r="M421">
        <f t="shared" si="14"/>
        <v>2.4172221751828862</v>
      </c>
    </row>
    <row r="422" spans="1:13" x14ac:dyDescent="0.25">
      <c r="A422" s="1">
        <v>44162</v>
      </c>
      <c r="B422">
        <v>49.069999694824219</v>
      </c>
      <c r="C422">
        <v>47.360000610351563</v>
      </c>
      <c r="D422">
        <v>48.900001525878906</v>
      </c>
      <c r="E422">
        <v>48.180000305175781</v>
      </c>
      <c r="F422">
        <v>10000</v>
      </c>
      <c r="G422">
        <v>0</v>
      </c>
      <c r="H422">
        <v>-0.88459226450660067</v>
      </c>
      <c r="L422">
        <f t="shared" si="13"/>
        <v>0</v>
      </c>
      <c r="M422">
        <f t="shared" si="14"/>
        <v>0</v>
      </c>
    </row>
    <row r="423" spans="1:13" x14ac:dyDescent="0.25">
      <c r="A423" s="1">
        <v>44165</v>
      </c>
      <c r="B423">
        <v>47.950000762939453</v>
      </c>
      <c r="C423">
        <v>46.849998474121094</v>
      </c>
      <c r="D423">
        <v>47.75</v>
      </c>
      <c r="E423">
        <v>47.590000152587891</v>
      </c>
      <c r="F423">
        <v>10000</v>
      </c>
      <c r="G423">
        <v>0</v>
      </c>
      <c r="H423">
        <v>-1.2245748211929919</v>
      </c>
      <c r="L423">
        <f t="shared" si="13"/>
        <v>0</v>
      </c>
      <c r="M423">
        <f t="shared" si="14"/>
        <v>0</v>
      </c>
    </row>
    <row r="424" spans="1:13" x14ac:dyDescent="0.25">
      <c r="A424" s="1">
        <v>44166</v>
      </c>
      <c r="B424">
        <v>47.610000610351563</v>
      </c>
      <c r="C424">
        <v>47.610000610351563</v>
      </c>
      <c r="D424">
        <v>47.610000610351563</v>
      </c>
      <c r="E424">
        <v>47.610000610351563</v>
      </c>
      <c r="F424">
        <v>10000</v>
      </c>
      <c r="G424">
        <v>0</v>
      </c>
      <c r="H424">
        <v>4.2026597393451937E-2</v>
      </c>
      <c r="L424">
        <f t="shared" si="13"/>
        <v>4.2026597393451937E-2</v>
      </c>
      <c r="M424">
        <f t="shared" si="14"/>
        <v>8.8196112275548504E-4</v>
      </c>
    </row>
    <row r="425" spans="1:13" x14ac:dyDescent="0.25">
      <c r="A425" s="1">
        <v>44167</v>
      </c>
      <c r="B425">
        <v>48.75</v>
      </c>
      <c r="C425">
        <v>46.770000457763672</v>
      </c>
      <c r="D425">
        <v>47.139999389648438</v>
      </c>
      <c r="E425">
        <v>48.25</v>
      </c>
      <c r="F425">
        <v>10000</v>
      </c>
      <c r="G425">
        <v>0</v>
      </c>
      <c r="H425">
        <v>1.3442541093126703</v>
      </c>
      <c r="L425">
        <f t="shared" si="13"/>
        <v>1.3442541093126703</v>
      </c>
      <c r="M425">
        <f t="shared" si="14"/>
        <v>1.774025117166304</v>
      </c>
    </row>
    <row r="426" spans="1:13" x14ac:dyDescent="0.25">
      <c r="A426" s="1">
        <v>44168</v>
      </c>
      <c r="B426">
        <v>48.930000305175781</v>
      </c>
      <c r="C426">
        <v>47.680000305175781</v>
      </c>
      <c r="D426">
        <v>48.080001831054688</v>
      </c>
      <c r="E426">
        <v>48.709999084472656</v>
      </c>
      <c r="F426">
        <v>10000</v>
      </c>
      <c r="G426">
        <v>0</v>
      </c>
      <c r="H426">
        <v>0.95336597818167501</v>
      </c>
      <c r="L426">
        <f t="shared" si="13"/>
        <v>0.95336597818167501</v>
      </c>
      <c r="M426">
        <f t="shared" si="14"/>
        <v>0.88555103259654788</v>
      </c>
    </row>
    <row r="427" spans="1:13" x14ac:dyDescent="0.25">
      <c r="A427" s="1">
        <v>44169</v>
      </c>
      <c r="B427">
        <v>49.860000610351563</v>
      </c>
      <c r="C427">
        <v>48.770000457763672</v>
      </c>
      <c r="D427">
        <v>48.819999694824219</v>
      </c>
      <c r="E427">
        <v>49.25</v>
      </c>
      <c r="F427">
        <v>10000</v>
      </c>
      <c r="G427">
        <v>0</v>
      </c>
      <c r="H427">
        <v>1.1086038301722834</v>
      </c>
      <c r="L427">
        <f t="shared" si="13"/>
        <v>1.1086038301722834</v>
      </c>
      <c r="M427">
        <f t="shared" si="14"/>
        <v>1.2018190138630795</v>
      </c>
    </row>
    <row r="428" spans="1:13" x14ac:dyDescent="0.25">
      <c r="A428" s="1">
        <v>44172</v>
      </c>
      <c r="B428">
        <v>49.430000305175781</v>
      </c>
      <c r="C428">
        <v>48.389999389648438</v>
      </c>
      <c r="D428">
        <v>49.229999542236328</v>
      </c>
      <c r="E428">
        <v>48.790000915527344</v>
      </c>
      <c r="F428">
        <v>10000</v>
      </c>
      <c r="G428">
        <v>0</v>
      </c>
      <c r="H428">
        <v>-0.93400829334548963</v>
      </c>
      <c r="L428">
        <f t="shared" si="13"/>
        <v>0</v>
      </c>
      <c r="M428">
        <f t="shared" si="14"/>
        <v>0</v>
      </c>
    </row>
    <row r="429" spans="1:13" x14ac:dyDescent="0.25">
      <c r="A429" s="1">
        <v>44173</v>
      </c>
      <c r="B429">
        <v>49</v>
      </c>
      <c r="C429">
        <v>48.110000610351563</v>
      </c>
      <c r="D429">
        <v>48.680000305175781</v>
      </c>
      <c r="E429">
        <v>48.840000152587891</v>
      </c>
      <c r="F429">
        <v>10000</v>
      </c>
      <c r="G429">
        <v>0</v>
      </c>
      <c r="H429">
        <v>0.10247845075288531</v>
      </c>
      <c r="L429">
        <f t="shared" si="13"/>
        <v>0.10247845075288531</v>
      </c>
      <c r="M429">
        <f t="shared" si="14"/>
        <v>8.1269654585165441E-3</v>
      </c>
    </row>
    <row r="430" spans="1:13" x14ac:dyDescent="0.25">
      <c r="A430" s="1">
        <v>44174</v>
      </c>
      <c r="B430">
        <v>49.540000915527344</v>
      </c>
      <c r="C430">
        <v>48.380001068115234</v>
      </c>
      <c r="D430">
        <v>48.830001831054688</v>
      </c>
      <c r="E430">
        <v>48.860000610351563</v>
      </c>
      <c r="F430">
        <v>10000</v>
      </c>
      <c r="G430">
        <v>0</v>
      </c>
      <c r="H430">
        <v>4.0950978094156376E-2</v>
      </c>
      <c r="L430">
        <f t="shared" si="13"/>
        <v>4.0950978094156376E-2</v>
      </c>
      <c r="M430">
        <f t="shared" si="14"/>
        <v>8.1923096086091698E-4</v>
      </c>
    </row>
    <row r="431" spans="1:13" x14ac:dyDescent="0.25">
      <c r="A431" s="1">
        <v>44175</v>
      </c>
      <c r="B431">
        <v>51.069999694824219</v>
      </c>
      <c r="C431">
        <v>48.860000610351563</v>
      </c>
      <c r="D431">
        <v>48.979999542236328</v>
      </c>
      <c r="E431">
        <v>50.25</v>
      </c>
      <c r="F431">
        <v>10000</v>
      </c>
      <c r="G431">
        <v>0</v>
      </c>
      <c r="H431">
        <v>2.8448615887940676</v>
      </c>
      <c r="L431">
        <f t="shared" si="13"/>
        <v>2.8448615887940676</v>
      </c>
      <c r="M431">
        <f t="shared" si="14"/>
        <v>8.0232421858422303</v>
      </c>
    </row>
    <row r="432" spans="1:13" x14ac:dyDescent="0.25">
      <c r="A432" s="1">
        <v>44176</v>
      </c>
      <c r="B432">
        <v>50.740001678466797</v>
      </c>
      <c r="C432">
        <v>49.75</v>
      </c>
      <c r="D432">
        <v>50.340000152587891</v>
      </c>
      <c r="E432">
        <v>49.970001220703125</v>
      </c>
      <c r="F432">
        <v>10000</v>
      </c>
      <c r="G432">
        <v>0</v>
      </c>
      <c r="H432">
        <v>-0.55721150108830608</v>
      </c>
      <c r="L432">
        <f t="shared" si="13"/>
        <v>0</v>
      </c>
      <c r="M432">
        <f t="shared" si="14"/>
        <v>0</v>
      </c>
    </row>
    <row r="433" spans="1:13" x14ac:dyDescent="0.25">
      <c r="A433" s="1">
        <v>44179</v>
      </c>
      <c r="B433">
        <v>50.799999237060547</v>
      </c>
      <c r="C433">
        <v>49.180000305175781</v>
      </c>
      <c r="D433">
        <v>50.060001373291016</v>
      </c>
      <c r="E433">
        <v>50.290000915527344</v>
      </c>
      <c r="F433">
        <v>10000</v>
      </c>
      <c r="G433">
        <v>0</v>
      </c>
      <c r="H433">
        <v>0.64038360417657536</v>
      </c>
      <c r="L433">
        <f t="shared" si="13"/>
        <v>0.64038360417657536</v>
      </c>
      <c r="M433">
        <f t="shared" si="14"/>
        <v>0.39445287834603177</v>
      </c>
    </row>
    <row r="434" spans="1:13" x14ac:dyDescent="0.25">
      <c r="A434" s="1">
        <v>44180</v>
      </c>
      <c r="B434">
        <v>50.880001068115234</v>
      </c>
      <c r="C434">
        <v>49.790000915527344</v>
      </c>
      <c r="D434">
        <v>50.330001831054688</v>
      </c>
      <c r="E434">
        <v>50.759998321533203</v>
      </c>
      <c r="F434">
        <v>10000</v>
      </c>
      <c r="G434">
        <v>0</v>
      </c>
      <c r="H434">
        <v>0.93457426416698741</v>
      </c>
      <c r="L434">
        <f t="shared" si="13"/>
        <v>0.93457426416698741</v>
      </c>
      <c r="M434">
        <f t="shared" si="14"/>
        <v>0.85053675681738072</v>
      </c>
    </row>
    <row r="435" spans="1:13" x14ac:dyDescent="0.25">
      <c r="A435" s="1">
        <v>44181</v>
      </c>
      <c r="B435">
        <v>51.200000762939453</v>
      </c>
      <c r="C435">
        <v>50.360000610351563</v>
      </c>
      <c r="D435">
        <v>50.720001220703125</v>
      </c>
      <c r="E435">
        <v>51.080001831054688</v>
      </c>
      <c r="F435">
        <v>10000</v>
      </c>
      <c r="G435">
        <v>0</v>
      </c>
      <c r="H435">
        <v>0.63042458649122946</v>
      </c>
      <c r="L435">
        <f t="shared" si="13"/>
        <v>0.63042458649122946</v>
      </c>
      <c r="M435">
        <f t="shared" si="14"/>
        <v>0.38204244192012732</v>
      </c>
    </row>
    <row r="436" spans="1:13" x14ac:dyDescent="0.25">
      <c r="A436" s="1">
        <v>44182</v>
      </c>
      <c r="B436">
        <v>51.880001068115234</v>
      </c>
      <c r="C436">
        <v>51.009998321533203</v>
      </c>
      <c r="D436">
        <v>51.080001831054688</v>
      </c>
      <c r="E436">
        <v>51.5</v>
      </c>
      <c r="F436">
        <v>10000</v>
      </c>
      <c r="G436">
        <v>0</v>
      </c>
      <c r="H436">
        <v>0.82223600996420565</v>
      </c>
      <c r="L436">
        <f t="shared" si="13"/>
        <v>0.82223600996420565</v>
      </c>
      <c r="M436">
        <f t="shared" si="14"/>
        <v>0.65594974200617773</v>
      </c>
    </row>
    <row r="437" spans="1:13" x14ac:dyDescent="0.25">
      <c r="A437" s="1">
        <v>44183</v>
      </c>
      <c r="B437">
        <v>52.470001220703125</v>
      </c>
      <c r="C437">
        <v>51.139999389648438</v>
      </c>
      <c r="D437">
        <v>51.450000762939453</v>
      </c>
      <c r="E437">
        <v>52.259998321533203</v>
      </c>
      <c r="F437">
        <v>10000</v>
      </c>
      <c r="G437">
        <v>0</v>
      </c>
      <c r="H437">
        <v>1.4757248961809744</v>
      </c>
      <c r="L437">
        <f t="shared" si="13"/>
        <v>1.4757248961809744</v>
      </c>
      <c r="M437">
        <f t="shared" si="14"/>
        <v>2.1415282305410215</v>
      </c>
    </row>
    <row r="438" spans="1:13" x14ac:dyDescent="0.25">
      <c r="A438" s="1">
        <v>44186</v>
      </c>
      <c r="B438">
        <v>52.340000152587891</v>
      </c>
      <c r="C438">
        <v>49.209999084472656</v>
      </c>
      <c r="D438">
        <v>52.310001373291016</v>
      </c>
      <c r="E438">
        <v>50.909999847412109</v>
      </c>
      <c r="F438">
        <v>10000</v>
      </c>
      <c r="G438">
        <v>0</v>
      </c>
      <c r="H438">
        <v>-2.5832348210482858</v>
      </c>
      <c r="L438">
        <f t="shared" si="13"/>
        <v>0</v>
      </c>
      <c r="M438">
        <f t="shared" si="14"/>
        <v>0</v>
      </c>
    </row>
    <row r="439" spans="1:13" x14ac:dyDescent="0.25">
      <c r="A439" s="1">
        <v>44187</v>
      </c>
      <c r="B439">
        <v>50.930000305175781</v>
      </c>
      <c r="C439">
        <v>49.560001373291016</v>
      </c>
      <c r="D439">
        <v>50.900001525878906</v>
      </c>
      <c r="E439">
        <v>50.080001831054688</v>
      </c>
      <c r="F439">
        <v>10000</v>
      </c>
      <c r="G439">
        <v>0</v>
      </c>
      <c r="H439">
        <v>-1.6303241383718303</v>
      </c>
      <c r="L439">
        <f t="shared" si="13"/>
        <v>0</v>
      </c>
      <c r="M439">
        <f t="shared" si="14"/>
        <v>0</v>
      </c>
    </row>
    <row r="440" spans="1:13" x14ac:dyDescent="0.25">
      <c r="A440" s="1">
        <v>44188</v>
      </c>
      <c r="B440">
        <v>51.590000152587891</v>
      </c>
      <c r="C440">
        <v>49.180000305175781</v>
      </c>
      <c r="D440">
        <v>49.799999237060547</v>
      </c>
      <c r="E440">
        <v>51.200000762939453</v>
      </c>
      <c r="F440">
        <v>10000</v>
      </c>
      <c r="G440">
        <v>0</v>
      </c>
      <c r="H440">
        <v>2.2364195106523654</v>
      </c>
      <c r="L440">
        <f t="shared" si="13"/>
        <v>2.2364195106523654</v>
      </c>
      <c r="M440">
        <f t="shared" si="14"/>
        <v>4.9465796354517257</v>
      </c>
    </row>
    <row r="441" spans="1:13" x14ac:dyDescent="0.25">
      <c r="A441" s="1">
        <v>44189</v>
      </c>
      <c r="B441">
        <v>51.759998321533203</v>
      </c>
      <c r="C441">
        <v>50.639999389648438</v>
      </c>
      <c r="D441">
        <v>51.099998474121094</v>
      </c>
      <c r="E441">
        <v>51.290000915527344</v>
      </c>
      <c r="F441">
        <v>10000</v>
      </c>
      <c r="G441">
        <v>0</v>
      </c>
      <c r="H441">
        <v>0.17578154540387469</v>
      </c>
      <c r="L441">
        <f t="shared" si="13"/>
        <v>0.17578154540387469</v>
      </c>
      <c r="M441">
        <f t="shared" si="14"/>
        <v>2.6716810727642738E-2</v>
      </c>
    </row>
    <row r="442" spans="1:13" x14ac:dyDescent="0.25">
      <c r="A442" s="1">
        <v>44193</v>
      </c>
      <c r="B442">
        <v>52.020000457763672</v>
      </c>
      <c r="C442">
        <v>50.520000457763672</v>
      </c>
      <c r="D442">
        <v>51.200000762939453</v>
      </c>
      <c r="E442">
        <v>50.860000610351563</v>
      </c>
      <c r="F442">
        <v>10000</v>
      </c>
      <c r="G442">
        <v>0</v>
      </c>
      <c r="H442">
        <v>-0.83837063267745426</v>
      </c>
      <c r="L442">
        <f t="shared" si="13"/>
        <v>0</v>
      </c>
      <c r="M442">
        <f t="shared" si="14"/>
        <v>0</v>
      </c>
    </row>
    <row r="443" spans="1:13" x14ac:dyDescent="0.25">
      <c r="A443" s="1">
        <v>44194</v>
      </c>
      <c r="B443">
        <v>51.630001068115234</v>
      </c>
      <c r="C443">
        <v>50.869998931884766</v>
      </c>
      <c r="D443">
        <v>51.060001373291016</v>
      </c>
      <c r="E443">
        <v>51.090000152587891</v>
      </c>
      <c r="F443">
        <v>10000</v>
      </c>
      <c r="G443">
        <v>0</v>
      </c>
      <c r="H443">
        <v>0.45222087981948711</v>
      </c>
      <c r="L443">
        <f t="shared" si="13"/>
        <v>0.45222087981948711</v>
      </c>
      <c r="M443">
        <f t="shared" si="14"/>
        <v>0.19350507081232582</v>
      </c>
    </row>
    <row r="444" spans="1:13" x14ac:dyDescent="0.25">
      <c r="A444" s="1">
        <v>44195</v>
      </c>
      <c r="B444">
        <v>51.520000457763672</v>
      </c>
      <c r="C444">
        <v>51.049999237060547</v>
      </c>
      <c r="D444">
        <v>51.049999237060547</v>
      </c>
      <c r="E444">
        <v>51.340000152587891</v>
      </c>
      <c r="F444">
        <v>10000</v>
      </c>
      <c r="G444">
        <v>0</v>
      </c>
      <c r="H444">
        <v>0.4893325489397915</v>
      </c>
      <c r="L444">
        <f t="shared" si="13"/>
        <v>0.4893325489397915</v>
      </c>
      <c r="M444">
        <f t="shared" si="14"/>
        <v>0.22753260786724677</v>
      </c>
    </row>
    <row r="445" spans="1:13" x14ac:dyDescent="0.25">
      <c r="A445" s="1">
        <v>44200</v>
      </c>
      <c r="B445">
        <v>53.319999694824219</v>
      </c>
      <c r="C445">
        <v>50.580001831054688</v>
      </c>
      <c r="D445">
        <v>51.659999847412109</v>
      </c>
      <c r="E445">
        <v>51.090000152587891</v>
      </c>
      <c r="F445">
        <v>10000</v>
      </c>
      <c r="G445">
        <v>0</v>
      </c>
      <c r="H445">
        <v>-0.48694974533886048</v>
      </c>
      <c r="L445">
        <f t="shared" si="13"/>
        <v>0</v>
      </c>
      <c r="M445">
        <f t="shared" si="14"/>
        <v>0</v>
      </c>
    </row>
    <row r="446" spans="1:13" x14ac:dyDescent="0.25">
      <c r="A446" s="1">
        <v>44201</v>
      </c>
      <c r="B446">
        <v>53.880001068115234</v>
      </c>
      <c r="C446">
        <v>50.619998931884766</v>
      </c>
      <c r="D446">
        <v>50.740001678466797</v>
      </c>
      <c r="E446">
        <v>53.599998474121094</v>
      </c>
      <c r="F446">
        <v>10000</v>
      </c>
      <c r="G446">
        <v>0</v>
      </c>
      <c r="H446">
        <v>4.9128955060417256</v>
      </c>
      <c r="L446">
        <f t="shared" si="13"/>
        <v>4.9128955060417256</v>
      </c>
      <c r="M446">
        <f t="shared" si="14"/>
        <v>24.015554362593694</v>
      </c>
    </row>
    <row r="447" spans="1:13" x14ac:dyDescent="0.25">
      <c r="A447" s="1">
        <v>44202</v>
      </c>
      <c r="B447">
        <v>54.720001220703125</v>
      </c>
      <c r="C447">
        <v>53.150001525878906</v>
      </c>
      <c r="D447">
        <v>53.590000152587891</v>
      </c>
      <c r="E447">
        <v>54.299999237060547</v>
      </c>
      <c r="F447">
        <v>10000</v>
      </c>
      <c r="G447">
        <v>0</v>
      </c>
      <c r="H447">
        <v>1.305971609826484</v>
      </c>
      <c r="L447">
        <f t="shared" si="13"/>
        <v>1.305971609826484</v>
      </c>
      <c r="M447">
        <f t="shared" si="14"/>
        <v>1.6735118044772066</v>
      </c>
    </row>
    <row r="448" spans="1:13" x14ac:dyDescent="0.25">
      <c r="A448" s="1">
        <v>44203</v>
      </c>
      <c r="B448">
        <v>54.900001525878906</v>
      </c>
      <c r="C448">
        <v>53.939998626708984</v>
      </c>
      <c r="D448">
        <v>54.139999389648438</v>
      </c>
      <c r="E448">
        <v>54.380001068115234</v>
      </c>
      <c r="F448">
        <v>10000</v>
      </c>
      <c r="G448">
        <v>0</v>
      </c>
      <c r="H448">
        <v>0.14733302427025752</v>
      </c>
      <c r="L448">
        <f t="shared" si="13"/>
        <v>0.14733302427025752</v>
      </c>
      <c r="M448">
        <f t="shared" si="14"/>
        <v>1.8226149447805158E-2</v>
      </c>
    </row>
    <row r="449" spans="1:13" x14ac:dyDescent="0.25">
      <c r="A449" s="1">
        <v>44204</v>
      </c>
      <c r="B449">
        <v>56.299999237060547</v>
      </c>
      <c r="C449">
        <v>54.360000610351563</v>
      </c>
      <c r="D449">
        <v>54.459999084472656</v>
      </c>
      <c r="E449">
        <v>55.990001678466797</v>
      </c>
      <c r="F449">
        <v>10000</v>
      </c>
      <c r="G449">
        <v>0</v>
      </c>
      <c r="H449">
        <v>2.9606483610305823</v>
      </c>
      <c r="L449">
        <f t="shared" si="13"/>
        <v>2.9606483610305823</v>
      </c>
      <c r="M449">
        <f t="shared" si="14"/>
        <v>8.6925884278176753</v>
      </c>
    </row>
    <row r="450" spans="1:13" x14ac:dyDescent="0.25">
      <c r="A450" s="1">
        <v>44207</v>
      </c>
      <c r="B450">
        <v>56.279998779296875</v>
      </c>
      <c r="C450">
        <v>54.979999542236328</v>
      </c>
      <c r="D450">
        <v>56.209999084472656</v>
      </c>
      <c r="E450">
        <v>55.659999847412109</v>
      </c>
      <c r="F450">
        <v>10000</v>
      </c>
      <c r="G450">
        <v>0</v>
      </c>
      <c r="H450">
        <v>-0.58939421532756553</v>
      </c>
      <c r="L450">
        <f t="shared" si="13"/>
        <v>0</v>
      </c>
      <c r="M450">
        <f t="shared" si="14"/>
        <v>0</v>
      </c>
    </row>
    <row r="451" spans="1:13" x14ac:dyDescent="0.25">
      <c r="A451" s="1">
        <v>44208</v>
      </c>
      <c r="B451">
        <v>56.779998779296875</v>
      </c>
      <c r="C451">
        <v>55.529998779296875</v>
      </c>
      <c r="D451">
        <v>55.560001373291016</v>
      </c>
      <c r="E451">
        <v>56.580001831054688</v>
      </c>
      <c r="F451">
        <v>10000</v>
      </c>
      <c r="G451">
        <v>0</v>
      </c>
      <c r="H451">
        <v>1.6528961303713618</v>
      </c>
      <c r="L451">
        <f t="shared" ref="L451:L514" si="15">IF(H451&gt;R450/365,H451,0)</f>
        <v>1.6528961303713618</v>
      </c>
      <c r="M451">
        <f t="shared" si="14"/>
        <v>2.6914612733547387</v>
      </c>
    </row>
    <row r="452" spans="1:13" x14ac:dyDescent="0.25">
      <c r="A452" s="1">
        <v>44209</v>
      </c>
      <c r="B452">
        <v>57.419998168945313</v>
      </c>
      <c r="C452">
        <v>55.779998779296875</v>
      </c>
      <c r="D452">
        <v>56.729999542236328</v>
      </c>
      <c r="E452">
        <v>56.060001373291016</v>
      </c>
      <c r="F452">
        <v>10000</v>
      </c>
      <c r="G452">
        <v>0</v>
      </c>
      <c r="H452">
        <v>-0.91905344810057077</v>
      </c>
      <c r="L452">
        <f t="shared" si="15"/>
        <v>0</v>
      </c>
      <c r="M452">
        <f t="shared" si="14"/>
        <v>0</v>
      </c>
    </row>
    <row r="453" spans="1:13" x14ac:dyDescent="0.25">
      <c r="A453" s="1">
        <v>44210</v>
      </c>
      <c r="B453">
        <v>56.540000915527344</v>
      </c>
      <c r="C453">
        <v>55.240001678466797</v>
      </c>
      <c r="D453">
        <v>55.939998626708984</v>
      </c>
      <c r="E453">
        <v>56.419998168945313</v>
      </c>
      <c r="F453">
        <v>10000</v>
      </c>
      <c r="G453">
        <v>0</v>
      </c>
      <c r="H453">
        <v>0.64216337287821279</v>
      </c>
      <c r="L453">
        <f t="shared" si="15"/>
        <v>0.64216337287821279</v>
      </c>
      <c r="M453">
        <f t="shared" ref="M453:M516" si="16">IF(H453&gt;$R$1/365,(H453-$R$1/365)^2,0)</f>
        <v>0.39669163060646195</v>
      </c>
    </row>
    <row r="454" spans="1:13" x14ac:dyDescent="0.25">
      <c r="A454" s="1">
        <v>44211</v>
      </c>
      <c r="B454">
        <v>56.639999389648438</v>
      </c>
      <c r="C454">
        <v>54.650001525878906</v>
      </c>
      <c r="D454">
        <v>56.430000305175781</v>
      </c>
      <c r="E454">
        <v>55.099998474121094</v>
      </c>
      <c r="F454">
        <v>10000</v>
      </c>
      <c r="G454">
        <v>0</v>
      </c>
      <c r="H454">
        <v>-2.3395954230122085</v>
      </c>
      <c r="L454">
        <f t="shared" si="15"/>
        <v>0</v>
      </c>
      <c r="M454">
        <f t="shared" si="16"/>
        <v>0</v>
      </c>
    </row>
    <row r="455" spans="1:13" x14ac:dyDescent="0.25">
      <c r="A455" s="1">
        <v>44215</v>
      </c>
      <c r="B455">
        <v>56.080001831054688</v>
      </c>
      <c r="C455">
        <v>54.5</v>
      </c>
      <c r="D455">
        <v>54.740001678466797</v>
      </c>
      <c r="E455">
        <v>55.900001525878906</v>
      </c>
      <c r="F455">
        <v>10000</v>
      </c>
      <c r="G455">
        <v>0</v>
      </c>
      <c r="H455">
        <v>1.4519112049223626</v>
      </c>
      <c r="L455">
        <f t="shared" si="15"/>
        <v>1.4519112049223626</v>
      </c>
      <c r="M455">
        <f t="shared" si="16"/>
        <v>2.0723975952195275</v>
      </c>
    </row>
    <row r="456" spans="1:13" x14ac:dyDescent="0.25">
      <c r="A456" s="1">
        <v>44216</v>
      </c>
      <c r="B456">
        <v>56.619998931884766</v>
      </c>
      <c r="C456">
        <v>55.650001525878906</v>
      </c>
      <c r="D456">
        <v>55.900001525878906</v>
      </c>
      <c r="E456">
        <v>56.080001831054688</v>
      </c>
      <c r="F456">
        <v>10000</v>
      </c>
      <c r="G456">
        <v>0</v>
      </c>
      <c r="H456">
        <v>0.32200411495955095</v>
      </c>
      <c r="L456">
        <f t="shared" si="15"/>
        <v>0.32200411495955095</v>
      </c>
      <c r="M456">
        <f t="shared" si="16"/>
        <v>9.5898821057510644E-2</v>
      </c>
    </row>
    <row r="457" spans="1:13" x14ac:dyDescent="0.25">
      <c r="A457" s="1">
        <v>44217</v>
      </c>
      <c r="B457">
        <v>56.240001678466797</v>
      </c>
      <c r="C457">
        <v>55.509998321533203</v>
      </c>
      <c r="D457">
        <v>55.779998779296875</v>
      </c>
      <c r="E457">
        <v>56.099998474121094</v>
      </c>
      <c r="F457">
        <v>10000</v>
      </c>
      <c r="G457">
        <v>0</v>
      </c>
      <c r="H457">
        <v>3.5657350951323608E-2</v>
      </c>
      <c r="L457">
        <f t="shared" si="15"/>
        <v>3.5657350951323608E-2</v>
      </c>
      <c r="M457">
        <f t="shared" si="16"/>
        <v>5.4422282342169988E-4</v>
      </c>
    </row>
    <row r="458" spans="1:13" x14ac:dyDescent="0.25">
      <c r="A458" s="1">
        <v>44218</v>
      </c>
      <c r="B458">
        <v>56.169998168945313</v>
      </c>
      <c r="C458">
        <v>54.490001678466797</v>
      </c>
      <c r="D458">
        <v>56.150001525878906</v>
      </c>
      <c r="E458">
        <v>55.409999847412109</v>
      </c>
      <c r="F458">
        <v>10000</v>
      </c>
      <c r="G458">
        <v>0</v>
      </c>
      <c r="H458">
        <v>-1.2299441095836805</v>
      </c>
      <c r="L458">
        <f t="shared" si="15"/>
        <v>0</v>
      </c>
      <c r="M458">
        <f t="shared" si="16"/>
        <v>0</v>
      </c>
    </row>
    <row r="459" spans="1:13" x14ac:dyDescent="0.25">
      <c r="A459" s="1">
        <v>44221</v>
      </c>
      <c r="B459">
        <v>56.020000457763672</v>
      </c>
      <c r="C459">
        <v>55.090000152587891</v>
      </c>
      <c r="D459">
        <v>55.200000762939453</v>
      </c>
      <c r="E459">
        <v>55.880001068115234</v>
      </c>
      <c r="F459">
        <v>10000</v>
      </c>
      <c r="G459">
        <v>0</v>
      </c>
      <c r="H459">
        <v>0.84822454791086965</v>
      </c>
      <c r="L459">
        <f t="shared" si="15"/>
        <v>0.84822454791086965</v>
      </c>
      <c r="M459">
        <f t="shared" si="16"/>
        <v>0.69872175633848133</v>
      </c>
    </row>
    <row r="460" spans="1:13" x14ac:dyDescent="0.25">
      <c r="A460" s="1">
        <v>44222</v>
      </c>
      <c r="B460">
        <v>56.340000152587891</v>
      </c>
      <c r="C460">
        <v>55.400001525878906</v>
      </c>
      <c r="D460">
        <v>55.979999542236328</v>
      </c>
      <c r="E460">
        <v>55.909999847412109</v>
      </c>
      <c r="F460">
        <v>10000</v>
      </c>
      <c r="G460">
        <v>0</v>
      </c>
      <c r="H460">
        <v>5.3684285475052995E-2</v>
      </c>
      <c r="L460">
        <f t="shared" si="15"/>
        <v>5.3684285475052995E-2</v>
      </c>
      <c r="M460">
        <f t="shared" si="16"/>
        <v>1.7102788981431987E-3</v>
      </c>
    </row>
    <row r="461" spans="1:13" x14ac:dyDescent="0.25">
      <c r="A461" s="1">
        <v>44223</v>
      </c>
      <c r="B461">
        <v>56.479999542236328</v>
      </c>
      <c r="C461">
        <v>55.200000762939453</v>
      </c>
      <c r="D461">
        <v>56.080001831054688</v>
      </c>
      <c r="E461">
        <v>55.810001373291016</v>
      </c>
      <c r="F461">
        <v>10000</v>
      </c>
      <c r="G461">
        <v>0</v>
      </c>
      <c r="H461">
        <v>-0.17885615166161051</v>
      </c>
      <c r="L461">
        <f t="shared" si="15"/>
        <v>0</v>
      </c>
      <c r="M461">
        <f t="shared" si="16"/>
        <v>0</v>
      </c>
    </row>
    <row r="462" spans="1:13" x14ac:dyDescent="0.25">
      <c r="A462" s="1">
        <v>44224</v>
      </c>
      <c r="B462">
        <v>56.590000152587891</v>
      </c>
      <c r="C462">
        <v>55.220001220703125</v>
      </c>
      <c r="D462">
        <v>55.669998168945313</v>
      </c>
      <c r="E462">
        <v>55.529998779296875</v>
      </c>
      <c r="F462">
        <v>10000</v>
      </c>
      <c r="G462">
        <v>0</v>
      </c>
      <c r="H462">
        <v>-0.50170683946290096</v>
      </c>
      <c r="L462">
        <f t="shared" si="15"/>
        <v>0</v>
      </c>
      <c r="M462">
        <f t="shared" si="16"/>
        <v>0</v>
      </c>
    </row>
    <row r="463" spans="1:13" x14ac:dyDescent="0.25">
      <c r="A463" s="1">
        <v>44225</v>
      </c>
      <c r="B463">
        <v>56.349998474121094</v>
      </c>
      <c r="C463">
        <v>55.430000305175781</v>
      </c>
      <c r="D463">
        <v>55.520000457763672</v>
      </c>
      <c r="E463">
        <v>55.880001068115234</v>
      </c>
      <c r="F463">
        <v>10000</v>
      </c>
      <c r="G463">
        <v>0</v>
      </c>
      <c r="H463">
        <v>0.63029406899401952</v>
      </c>
      <c r="L463">
        <f t="shared" si="15"/>
        <v>0.63029406899401952</v>
      </c>
      <c r="M463">
        <f t="shared" si="16"/>
        <v>0.38188111431618471</v>
      </c>
    </row>
    <row r="464" spans="1:13" x14ac:dyDescent="0.25">
      <c r="A464" s="1">
        <v>44228</v>
      </c>
      <c r="B464">
        <v>55.880001068115234</v>
      </c>
      <c r="C464">
        <v>55.880001068115234</v>
      </c>
      <c r="D464">
        <v>55.880001068115234</v>
      </c>
      <c r="E464">
        <v>55.880001068115234</v>
      </c>
      <c r="F464">
        <v>10000</v>
      </c>
      <c r="G464">
        <v>0</v>
      </c>
      <c r="H464">
        <v>0</v>
      </c>
      <c r="L464">
        <f t="shared" si="15"/>
        <v>0</v>
      </c>
      <c r="M464">
        <f t="shared" si="16"/>
        <v>0</v>
      </c>
    </row>
    <row r="465" spans="1:13" x14ac:dyDescent="0.25">
      <c r="A465" s="1">
        <v>44229</v>
      </c>
      <c r="B465">
        <v>58.049999237060547</v>
      </c>
      <c r="C465">
        <v>56.220001220703125</v>
      </c>
      <c r="D465">
        <v>56.290000915527344</v>
      </c>
      <c r="E465">
        <v>57.459999084472656</v>
      </c>
      <c r="F465">
        <v>10000</v>
      </c>
      <c r="G465">
        <v>0</v>
      </c>
      <c r="H465">
        <v>2.8274838692853077</v>
      </c>
      <c r="L465">
        <f t="shared" si="15"/>
        <v>2.8274838692853077</v>
      </c>
      <c r="M465">
        <f t="shared" si="16"/>
        <v>7.9250982492288538</v>
      </c>
    </row>
    <row r="466" spans="1:13" x14ac:dyDescent="0.25">
      <c r="A466" s="1">
        <v>44230</v>
      </c>
      <c r="B466">
        <v>58.939998626708984</v>
      </c>
      <c r="C466">
        <v>57.529998779296875</v>
      </c>
      <c r="D466">
        <v>57.790000915527344</v>
      </c>
      <c r="E466">
        <v>58.459999084472656</v>
      </c>
      <c r="F466">
        <v>10000</v>
      </c>
      <c r="G466">
        <v>0</v>
      </c>
      <c r="H466">
        <v>1.7403411345863207</v>
      </c>
      <c r="L466">
        <f t="shared" si="15"/>
        <v>1.7403411345863207</v>
      </c>
      <c r="M466">
        <f t="shared" si="16"/>
        <v>2.9860267421051963</v>
      </c>
    </row>
    <row r="467" spans="1:13" x14ac:dyDescent="0.25">
      <c r="A467" s="1">
        <v>44231</v>
      </c>
      <c r="B467">
        <v>59.049999237060547</v>
      </c>
      <c r="C467">
        <v>58.060001373291016</v>
      </c>
      <c r="D467">
        <v>58.669998168945313</v>
      </c>
      <c r="E467">
        <v>58.840000152587891</v>
      </c>
      <c r="F467">
        <v>10000</v>
      </c>
      <c r="G467">
        <v>0</v>
      </c>
      <c r="H467">
        <v>0.65001894298037932</v>
      </c>
      <c r="L467">
        <f t="shared" si="15"/>
        <v>0.65001894298037932</v>
      </c>
      <c r="M467">
        <f t="shared" si="16"/>
        <v>0.40664876038464848</v>
      </c>
    </row>
    <row r="468" spans="1:13" x14ac:dyDescent="0.25">
      <c r="A468" s="1">
        <v>44232</v>
      </c>
      <c r="B468">
        <v>59.790000915527344</v>
      </c>
      <c r="C468">
        <v>59.080001831054688</v>
      </c>
      <c r="D468">
        <v>59.099998474121094</v>
      </c>
      <c r="E468">
        <v>59.340000152587891</v>
      </c>
      <c r="F468">
        <v>10000</v>
      </c>
      <c r="G468">
        <v>0</v>
      </c>
      <c r="H468">
        <v>0.84976206441769175</v>
      </c>
      <c r="L468">
        <f t="shared" si="15"/>
        <v>0.84976206441769175</v>
      </c>
      <c r="M468">
        <f t="shared" si="16"/>
        <v>0.70129452741737774</v>
      </c>
    </row>
    <row r="469" spans="1:13" x14ac:dyDescent="0.25">
      <c r="A469" s="1">
        <v>44235</v>
      </c>
      <c r="B469">
        <v>60.700000762939453</v>
      </c>
      <c r="C469">
        <v>59.549999237060547</v>
      </c>
      <c r="D469">
        <v>59.560001373291016</v>
      </c>
      <c r="E469">
        <v>60.560001373291016</v>
      </c>
      <c r="F469">
        <v>10000</v>
      </c>
      <c r="G469">
        <v>0</v>
      </c>
      <c r="H469">
        <v>2.0559508216481115</v>
      </c>
      <c r="L469">
        <f t="shared" si="15"/>
        <v>2.0559508216481115</v>
      </c>
      <c r="M469">
        <f t="shared" si="16"/>
        <v>4.1763911017402622</v>
      </c>
    </row>
    <row r="470" spans="1:13" x14ac:dyDescent="0.25">
      <c r="A470" s="1">
        <v>44236</v>
      </c>
      <c r="B470">
        <v>61.270000457763672</v>
      </c>
      <c r="C470">
        <v>60.040000915527344</v>
      </c>
      <c r="D470">
        <v>60.639999389648438</v>
      </c>
      <c r="E470">
        <v>61.090000152587891</v>
      </c>
      <c r="F470">
        <v>10000</v>
      </c>
      <c r="G470">
        <v>0</v>
      </c>
      <c r="H470">
        <v>0.87516308995763126</v>
      </c>
      <c r="L470">
        <f t="shared" si="15"/>
        <v>0.87516308995763126</v>
      </c>
      <c r="M470">
        <f t="shared" si="16"/>
        <v>0.74448306866100022</v>
      </c>
    </row>
    <row r="471" spans="1:13" x14ac:dyDescent="0.25">
      <c r="A471" s="1">
        <v>44237</v>
      </c>
      <c r="B471">
        <v>61.680000305175781</v>
      </c>
      <c r="C471">
        <v>60.889999389648438</v>
      </c>
      <c r="D471">
        <v>61.229999542236328</v>
      </c>
      <c r="E471">
        <v>61.470001220703125</v>
      </c>
      <c r="F471">
        <v>10000</v>
      </c>
      <c r="G471">
        <v>0</v>
      </c>
      <c r="H471">
        <v>0.62203481284348605</v>
      </c>
      <c r="L471">
        <f t="shared" si="15"/>
        <v>0.62203481284348605</v>
      </c>
      <c r="M471">
        <f t="shared" si="16"/>
        <v>0.37174146218776061</v>
      </c>
    </row>
    <row r="472" spans="1:13" x14ac:dyDescent="0.25">
      <c r="A472" s="1">
        <v>44238</v>
      </c>
      <c r="B472">
        <v>61.5</v>
      </c>
      <c r="C472">
        <v>60.729999542236328</v>
      </c>
      <c r="D472">
        <v>61.209999084472656</v>
      </c>
      <c r="E472">
        <v>61.139999389648438</v>
      </c>
      <c r="F472">
        <v>10000</v>
      </c>
      <c r="G472">
        <v>0</v>
      </c>
      <c r="H472">
        <v>-0.53685021067405581</v>
      </c>
      <c r="L472">
        <f t="shared" si="15"/>
        <v>0</v>
      </c>
      <c r="M472">
        <f t="shared" si="16"/>
        <v>0</v>
      </c>
    </row>
    <row r="473" spans="1:13" x14ac:dyDescent="0.25">
      <c r="A473" s="1">
        <v>44239</v>
      </c>
      <c r="B473">
        <v>62.830001831054688</v>
      </c>
      <c r="C473">
        <v>60.340000152587891</v>
      </c>
      <c r="D473">
        <v>60.860000610351563</v>
      </c>
      <c r="E473">
        <v>62.430000305175781</v>
      </c>
      <c r="F473">
        <v>10000</v>
      </c>
      <c r="G473">
        <v>0</v>
      </c>
      <c r="H473">
        <v>2.1099131966065388</v>
      </c>
      <c r="L473">
        <f t="shared" si="15"/>
        <v>2.1099131966065388</v>
      </c>
      <c r="M473">
        <f t="shared" si="16"/>
        <v>4.3998604388105758</v>
      </c>
    </row>
    <row r="474" spans="1:13" x14ac:dyDescent="0.25">
      <c r="A474" s="1">
        <v>44243</v>
      </c>
      <c r="B474">
        <v>63.810001373291016</v>
      </c>
      <c r="C474">
        <v>62.689998626708984</v>
      </c>
      <c r="D474">
        <v>62.770000457763672</v>
      </c>
      <c r="E474">
        <v>63.349998474121094</v>
      </c>
      <c r="F474">
        <v>10000</v>
      </c>
      <c r="G474">
        <v>0</v>
      </c>
      <c r="H474">
        <v>1.4736475483711375</v>
      </c>
      <c r="L474">
        <f t="shared" si="15"/>
        <v>1.4736475483711375</v>
      </c>
      <c r="M474">
        <f t="shared" si="16"/>
        <v>2.1354525804277014</v>
      </c>
    </row>
    <row r="475" spans="1:13" x14ac:dyDescent="0.25">
      <c r="A475" s="1">
        <v>44244</v>
      </c>
      <c r="B475">
        <v>64.949996948242188</v>
      </c>
      <c r="C475">
        <v>62.75</v>
      </c>
      <c r="D475">
        <v>63.549999237060547</v>
      </c>
      <c r="E475">
        <v>64.339996337890625</v>
      </c>
      <c r="F475">
        <v>10000</v>
      </c>
      <c r="G475">
        <v>0</v>
      </c>
      <c r="H475">
        <v>1.5627433111524924</v>
      </c>
      <c r="L475">
        <f t="shared" si="15"/>
        <v>1.5627433111524924</v>
      </c>
      <c r="M475">
        <f t="shared" si="16"/>
        <v>2.4037852583372867</v>
      </c>
    </row>
    <row r="476" spans="1:13" x14ac:dyDescent="0.25">
      <c r="A476" s="1">
        <v>44245</v>
      </c>
      <c r="B476">
        <v>65.489997863769531</v>
      </c>
      <c r="C476">
        <v>63.229999542236328</v>
      </c>
      <c r="D476">
        <v>64.870002746582031</v>
      </c>
      <c r="E476">
        <v>63.930000305175781</v>
      </c>
      <c r="F476">
        <v>10000</v>
      </c>
      <c r="G476">
        <v>0</v>
      </c>
      <c r="H476">
        <v>-0.63723353442809438</v>
      </c>
      <c r="L476">
        <f t="shared" si="15"/>
        <v>0</v>
      </c>
      <c r="M476">
        <f t="shared" si="16"/>
        <v>0</v>
      </c>
    </row>
    <row r="477" spans="1:13" x14ac:dyDescent="0.25">
      <c r="A477" s="1">
        <v>44246</v>
      </c>
      <c r="B477">
        <v>63.930000305175781</v>
      </c>
      <c r="C477">
        <v>62.110000610351563</v>
      </c>
      <c r="D477">
        <v>63.650001525878906</v>
      </c>
      <c r="E477">
        <v>62.909999847412109</v>
      </c>
      <c r="F477">
        <v>10000</v>
      </c>
      <c r="G477">
        <v>0</v>
      </c>
      <c r="H477">
        <v>-1.5954957811584625</v>
      </c>
      <c r="L477">
        <f t="shared" si="15"/>
        <v>0</v>
      </c>
      <c r="M477">
        <f t="shared" si="16"/>
        <v>0</v>
      </c>
    </row>
    <row r="478" spans="1:13" x14ac:dyDescent="0.25">
      <c r="A478" s="1">
        <v>44249</v>
      </c>
      <c r="B478">
        <v>65.839996337890625</v>
      </c>
      <c r="C478">
        <v>62.590000152587891</v>
      </c>
      <c r="D478">
        <v>62.729999542236328</v>
      </c>
      <c r="E478">
        <v>65.239997863769531</v>
      </c>
      <c r="F478">
        <v>10000</v>
      </c>
      <c r="G478">
        <v>0</v>
      </c>
      <c r="H478">
        <v>3.7037005595434991</v>
      </c>
      <c r="L478">
        <f t="shared" si="15"/>
        <v>3.7037005595434991</v>
      </c>
      <c r="M478">
        <f t="shared" si="16"/>
        <v>13.626225709875603</v>
      </c>
    </row>
    <row r="479" spans="1:13" x14ac:dyDescent="0.25">
      <c r="A479" s="1">
        <v>44250</v>
      </c>
      <c r="B479">
        <v>66.790000915527344</v>
      </c>
      <c r="C479">
        <v>64.480003356933594</v>
      </c>
      <c r="D479">
        <v>65.660003662109375</v>
      </c>
      <c r="E479">
        <v>65.370002746582031</v>
      </c>
      <c r="F479">
        <v>10000</v>
      </c>
      <c r="G479">
        <v>0</v>
      </c>
      <c r="H479">
        <v>0.19927174596781061</v>
      </c>
      <c r="L479">
        <f t="shared" si="15"/>
        <v>0.19927174596781061</v>
      </c>
      <c r="M479">
        <f t="shared" si="16"/>
        <v>3.4947677339263752E-2</v>
      </c>
    </row>
    <row r="480" spans="1:13" x14ac:dyDescent="0.25">
      <c r="A480" s="1">
        <v>44251</v>
      </c>
      <c r="B480">
        <v>67.290000915527344</v>
      </c>
      <c r="C480">
        <v>64.800003051757813</v>
      </c>
      <c r="D480">
        <v>65.230003356933594</v>
      </c>
      <c r="E480">
        <v>67.040000915527344</v>
      </c>
      <c r="F480">
        <v>10000</v>
      </c>
      <c r="G480">
        <v>0</v>
      </c>
      <c r="H480">
        <v>2.554685786719868</v>
      </c>
      <c r="L480">
        <f t="shared" si="15"/>
        <v>2.554685786719868</v>
      </c>
      <c r="M480">
        <f t="shared" si="16"/>
        <v>6.4635792150920066</v>
      </c>
    </row>
    <row r="481" spans="1:13" x14ac:dyDescent="0.25">
      <c r="A481" s="1">
        <v>44252</v>
      </c>
      <c r="B481">
        <v>67.699996948242188</v>
      </c>
      <c r="C481">
        <v>66.489997863769531</v>
      </c>
      <c r="D481">
        <v>67.339996337890625</v>
      </c>
      <c r="E481">
        <v>66.879997253417969</v>
      </c>
      <c r="F481">
        <v>10000</v>
      </c>
      <c r="G481">
        <v>0</v>
      </c>
      <c r="H481">
        <v>-0.23866894380115689</v>
      </c>
      <c r="L481">
        <f t="shared" si="15"/>
        <v>0</v>
      </c>
      <c r="M481">
        <f t="shared" si="16"/>
        <v>0</v>
      </c>
    </row>
    <row r="482" spans="1:13" x14ac:dyDescent="0.25">
      <c r="A482" s="1">
        <v>44253</v>
      </c>
      <c r="B482">
        <v>66.879997253417969</v>
      </c>
      <c r="C482">
        <v>65.699996948242188</v>
      </c>
      <c r="D482">
        <v>66.709999084472656</v>
      </c>
      <c r="E482">
        <v>66.129997253417969</v>
      </c>
      <c r="F482">
        <v>10000</v>
      </c>
      <c r="G482">
        <v>0</v>
      </c>
      <c r="H482">
        <v>-1.1214115293069482</v>
      </c>
      <c r="L482">
        <f t="shared" si="15"/>
        <v>0</v>
      </c>
      <c r="M482">
        <f t="shared" si="16"/>
        <v>0</v>
      </c>
    </row>
    <row r="483" spans="1:13" x14ac:dyDescent="0.25">
      <c r="A483" s="1">
        <v>44256</v>
      </c>
      <c r="B483">
        <v>65.949996948242188</v>
      </c>
      <c r="C483">
        <v>65.949996948242188</v>
      </c>
      <c r="D483">
        <v>65.949996948242188</v>
      </c>
      <c r="E483">
        <v>65.949996948242188</v>
      </c>
      <c r="F483">
        <v>10000</v>
      </c>
      <c r="G483">
        <v>0</v>
      </c>
      <c r="H483">
        <v>-0.27219161144979021</v>
      </c>
      <c r="L483">
        <f t="shared" si="15"/>
        <v>0</v>
      </c>
      <c r="M483">
        <f t="shared" si="16"/>
        <v>0</v>
      </c>
    </row>
    <row r="484" spans="1:13" x14ac:dyDescent="0.25">
      <c r="A484" s="1">
        <v>44257</v>
      </c>
      <c r="B484">
        <v>64.129997253417969</v>
      </c>
      <c r="C484">
        <v>62.369998931884766</v>
      </c>
      <c r="D484">
        <v>63.389999389648438</v>
      </c>
      <c r="E484">
        <v>62.700000762939453</v>
      </c>
      <c r="F484">
        <v>10000</v>
      </c>
      <c r="G484">
        <v>0</v>
      </c>
      <c r="H484">
        <v>-4.9279701830059919</v>
      </c>
      <c r="L484">
        <f t="shared" si="15"/>
        <v>0</v>
      </c>
      <c r="M484">
        <f t="shared" si="16"/>
        <v>0</v>
      </c>
    </row>
    <row r="485" spans="1:13" x14ac:dyDescent="0.25">
      <c r="A485" s="1">
        <v>44258</v>
      </c>
      <c r="B485">
        <v>64.699996948242188</v>
      </c>
      <c r="C485">
        <v>62.340000152587891</v>
      </c>
      <c r="D485">
        <v>62.470001220703125</v>
      </c>
      <c r="E485">
        <v>64.069999694824219</v>
      </c>
      <c r="F485">
        <v>10000</v>
      </c>
      <c r="G485">
        <v>0</v>
      </c>
      <c r="H485">
        <v>2.1850062443612206</v>
      </c>
      <c r="L485">
        <f t="shared" si="15"/>
        <v>2.1850062443612206</v>
      </c>
      <c r="M485">
        <f t="shared" si="16"/>
        <v>4.7205274200969889</v>
      </c>
    </row>
    <row r="486" spans="1:13" x14ac:dyDescent="0.25">
      <c r="A486" s="1">
        <v>44259</v>
      </c>
      <c r="B486">
        <v>67.730003356933594</v>
      </c>
      <c r="C486">
        <v>63.360000610351563</v>
      </c>
      <c r="D486">
        <v>63.939998626708984</v>
      </c>
      <c r="E486">
        <v>66.739997863769531</v>
      </c>
      <c r="F486">
        <v>10000</v>
      </c>
      <c r="G486">
        <v>0</v>
      </c>
      <c r="H486">
        <v>4.1673141589869678</v>
      </c>
      <c r="L486">
        <f t="shared" si="15"/>
        <v>4.1673141589869678</v>
      </c>
      <c r="M486">
        <f t="shared" si="16"/>
        <v>17.263903606600579</v>
      </c>
    </row>
    <row r="487" spans="1:13" x14ac:dyDescent="0.25">
      <c r="A487" s="1">
        <v>44260</v>
      </c>
      <c r="B487">
        <v>69.69000244140625</v>
      </c>
      <c r="C487">
        <v>66.660003662109375</v>
      </c>
      <c r="D487">
        <v>67.260002136230469</v>
      </c>
      <c r="E487">
        <v>69.360000610351563</v>
      </c>
      <c r="F487">
        <v>10000</v>
      </c>
      <c r="G487">
        <v>0</v>
      </c>
      <c r="H487">
        <v>3.9256859910754116</v>
      </c>
      <c r="L487">
        <f t="shared" si="15"/>
        <v>3.9256859910754116</v>
      </c>
      <c r="M487">
        <f t="shared" si="16"/>
        <v>15.314364762258274</v>
      </c>
    </row>
    <row r="488" spans="1:13" x14ac:dyDescent="0.25">
      <c r="A488" s="1">
        <v>44263</v>
      </c>
      <c r="B488">
        <v>71.360000610351563</v>
      </c>
      <c r="C488">
        <v>67.80999755859375</v>
      </c>
      <c r="D488">
        <v>69.900001525878906</v>
      </c>
      <c r="E488">
        <v>68.239997863769531</v>
      </c>
      <c r="F488">
        <v>10000</v>
      </c>
      <c r="G488">
        <v>0</v>
      </c>
      <c r="H488">
        <v>-1.614767498163594</v>
      </c>
      <c r="L488">
        <f t="shared" si="15"/>
        <v>0</v>
      </c>
      <c r="M488">
        <f t="shared" si="16"/>
        <v>0</v>
      </c>
    </row>
    <row r="489" spans="1:13" x14ac:dyDescent="0.25">
      <c r="A489" s="1">
        <v>44264</v>
      </c>
      <c r="B489">
        <v>69.319999694824219</v>
      </c>
      <c r="C489">
        <v>67.139999389648438</v>
      </c>
      <c r="D489">
        <v>68.099998474121094</v>
      </c>
      <c r="E489">
        <v>67.519996643066406</v>
      </c>
      <c r="F489">
        <v>10000</v>
      </c>
      <c r="G489">
        <v>0</v>
      </c>
      <c r="H489">
        <v>-1.0551014701678296</v>
      </c>
      <c r="L489">
        <f t="shared" si="15"/>
        <v>0</v>
      </c>
      <c r="M489">
        <f t="shared" si="16"/>
        <v>0</v>
      </c>
    </row>
    <row r="490" spans="1:13" x14ac:dyDescent="0.25">
      <c r="A490" s="1">
        <v>44265</v>
      </c>
      <c r="B490">
        <v>68.430000305175781</v>
      </c>
      <c r="C490">
        <v>66.519996643066406</v>
      </c>
      <c r="D490">
        <v>67.330001831054688</v>
      </c>
      <c r="E490">
        <v>67.900001525878906</v>
      </c>
      <c r="F490">
        <v>10000</v>
      </c>
      <c r="G490">
        <v>0</v>
      </c>
      <c r="H490">
        <v>0.5628034681656402</v>
      </c>
      <c r="L490">
        <f t="shared" si="15"/>
        <v>0.5628034681656402</v>
      </c>
      <c r="M490">
        <f t="shared" si="16"/>
        <v>0.30302239648766738</v>
      </c>
    </row>
    <row r="491" spans="1:13" x14ac:dyDescent="0.25">
      <c r="A491" s="1">
        <v>44266</v>
      </c>
      <c r="B491">
        <v>69.830001831054688</v>
      </c>
      <c r="C491">
        <v>68</v>
      </c>
      <c r="D491">
        <v>68.260002136230469</v>
      </c>
      <c r="E491">
        <v>69.629997253417969</v>
      </c>
      <c r="F491">
        <v>10000</v>
      </c>
      <c r="G491">
        <v>0</v>
      </c>
      <c r="H491">
        <v>2.5478581570866465</v>
      </c>
      <c r="L491">
        <f t="shared" si="15"/>
        <v>2.5478581570866465</v>
      </c>
      <c r="M491">
        <f t="shared" si="16"/>
        <v>6.4289092873679623</v>
      </c>
    </row>
    <row r="492" spans="1:13" x14ac:dyDescent="0.25">
      <c r="A492" s="1">
        <v>44267</v>
      </c>
      <c r="B492">
        <v>69.900001525878906</v>
      </c>
      <c r="C492">
        <v>69.029998779296875</v>
      </c>
      <c r="D492">
        <v>69.589996337890625</v>
      </c>
      <c r="E492">
        <v>69.220001220703125</v>
      </c>
      <c r="F492">
        <v>10000</v>
      </c>
      <c r="G492">
        <v>0</v>
      </c>
      <c r="H492">
        <v>-0.58882098073717026</v>
      </c>
      <c r="L492">
        <f t="shared" si="15"/>
        <v>0</v>
      </c>
      <c r="M492">
        <f t="shared" si="16"/>
        <v>0</v>
      </c>
    </row>
    <row r="493" spans="1:13" x14ac:dyDescent="0.25">
      <c r="A493" s="1">
        <v>44270</v>
      </c>
      <c r="B493">
        <v>70.019996643066406</v>
      </c>
      <c r="C493">
        <v>67.830001831054688</v>
      </c>
      <c r="D493">
        <v>69.120002746582031</v>
      </c>
      <c r="E493">
        <v>68.879997253417969</v>
      </c>
      <c r="F493">
        <v>10000</v>
      </c>
      <c r="G493">
        <v>0</v>
      </c>
      <c r="H493">
        <v>-0.49119324081067228</v>
      </c>
      <c r="L493">
        <f t="shared" si="15"/>
        <v>0</v>
      </c>
      <c r="M493">
        <f t="shared" si="16"/>
        <v>0</v>
      </c>
    </row>
    <row r="494" spans="1:13" x14ac:dyDescent="0.25">
      <c r="A494" s="1">
        <v>44271</v>
      </c>
      <c r="B494">
        <v>68.959999084472656</v>
      </c>
      <c r="C494">
        <v>67.360000610351563</v>
      </c>
      <c r="D494">
        <v>68.860000610351563</v>
      </c>
      <c r="E494">
        <v>68.389999389648438</v>
      </c>
      <c r="F494">
        <v>10000</v>
      </c>
      <c r="G494">
        <v>0</v>
      </c>
      <c r="H494">
        <v>-0.71137904080740277</v>
      </c>
      <c r="L494">
        <f t="shared" si="15"/>
        <v>0</v>
      </c>
      <c r="M494">
        <f t="shared" si="16"/>
        <v>0</v>
      </c>
    </row>
    <row r="495" spans="1:13" x14ac:dyDescent="0.25">
      <c r="A495" s="1">
        <v>44272</v>
      </c>
      <c r="B495">
        <v>68.879997253417969</v>
      </c>
      <c r="C495">
        <v>66.959999084472656</v>
      </c>
      <c r="D495">
        <v>68.389999389648438</v>
      </c>
      <c r="E495">
        <v>68</v>
      </c>
      <c r="F495">
        <v>10000</v>
      </c>
      <c r="G495">
        <v>0</v>
      </c>
      <c r="H495">
        <v>-0.57025792239949746</v>
      </c>
      <c r="L495">
        <f t="shared" si="15"/>
        <v>0</v>
      </c>
      <c r="M495">
        <f t="shared" si="16"/>
        <v>0</v>
      </c>
    </row>
    <row r="496" spans="1:13" x14ac:dyDescent="0.25">
      <c r="A496" s="1">
        <v>44273</v>
      </c>
      <c r="B496">
        <v>68.150001525878906</v>
      </c>
      <c r="C496">
        <v>61.419998168945313</v>
      </c>
      <c r="D496">
        <v>67.930000305175781</v>
      </c>
      <c r="E496">
        <v>63.279998779296875</v>
      </c>
      <c r="F496">
        <v>10000</v>
      </c>
      <c r="G496">
        <v>0</v>
      </c>
      <c r="H496">
        <v>-6.9411782657398895</v>
      </c>
      <c r="L496">
        <f t="shared" si="15"/>
        <v>0</v>
      </c>
      <c r="M496">
        <f t="shared" si="16"/>
        <v>0</v>
      </c>
    </row>
    <row r="497" spans="1:13" x14ac:dyDescent="0.25">
      <c r="A497" s="1">
        <v>44274</v>
      </c>
      <c r="B497">
        <v>64.900001525878906</v>
      </c>
      <c r="C497">
        <v>62.080001831054688</v>
      </c>
      <c r="D497">
        <v>62.830001831054688</v>
      </c>
      <c r="E497">
        <v>64.529998779296875</v>
      </c>
      <c r="F497">
        <v>10000</v>
      </c>
      <c r="G497">
        <v>0</v>
      </c>
      <c r="H497">
        <v>1.9753476992938168</v>
      </c>
      <c r="L497">
        <f t="shared" si="15"/>
        <v>1.9753476992938168</v>
      </c>
      <c r="M497">
        <f t="shared" si="16"/>
        <v>3.8534433280599245</v>
      </c>
    </row>
    <row r="498" spans="1:13" x14ac:dyDescent="0.25">
      <c r="A498" s="1">
        <v>44277</v>
      </c>
      <c r="B498">
        <v>65.069999694824219</v>
      </c>
      <c r="C498">
        <v>63.450000762939453</v>
      </c>
      <c r="D498">
        <v>64.660003662109375</v>
      </c>
      <c r="E498">
        <v>64.620002746582031</v>
      </c>
      <c r="F498">
        <v>10000</v>
      </c>
      <c r="G498">
        <v>0</v>
      </c>
      <c r="H498">
        <v>0.13947616455562972</v>
      </c>
      <c r="L498">
        <f t="shared" si="15"/>
        <v>0.13947616455562972</v>
      </c>
      <c r="M498">
        <f t="shared" si="16"/>
        <v>1.6166460673817939E-2</v>
      </c>
    </row>
    <row r="499" spans="1:13" x14ac:dyDescent="0.25">
      <c r="A499" s="1">
        <v>44278</v>
      </c>
      <c r="B499">
        <v>64.339996337890625</v>
      </c>
      <c r="C499">
        <v>60.259998321533203</v>
      </c>
      <c r="D499">
        <v>64.30999755859375</v>
      </c>
      <c r="E499">
        <v>60.790000915527344</v>
      </c>
      <c r="F499">
        <v>10000</v>
      </c>
      <c r="G499">
        <v>0</v>
      </c>
      <c r="H499">
        <v>-5.9269601799224141</v>
      </c>
      <c r="L499">
        <f t="shared" si="15"/>
        <v>0</v>
      </c>
      <c r="M499">
        <f t="shared" si="16"/>
        <v>0</v>
      </c>
    </row>
    <row r="500" spans="1:13" x14ac:dyDescent="0.25">
      <c r="A500" s="1">
        <v>44279</v>
      </c>
      <c r="B500">
        <v>64.55999755859375</v>
      </c>
      <c r="C500">
        <v>60.340000152587891</v>
      </c>
      <c r="D500">
        <v>60.349998474121094</v>
      </c>
      <c r="E500">
        <v>64.410003662109375</v>
      </c>
      <c r="F500">
        <v>10000</v>
      </c>
      <c r="G500">
        <v>0</v>
      </c>
      <c r="H500">
        <v>5.9549312256341524</v>
      </c>
      <c r="L500">
        <f t="shared" si="15"/>
        <v>5.9549312256341524</v>
      </c>
      <c r="M500">
        <f t="shared" si="16"/>
        <v>35.314523979899377</v>
      </c>
    </row>
    <row r="501" spans="1:13" x14ac:dyDescent="0.25">
      <c r="A501" s="1">
        <v>44280</v>
      </c>
      <c r="B501">
        <v>64.150001525878906</v>
      </c>
      <c r="C501">
        <v>60.979999542236328</v>
      </c>
      <c r="D501">
        <v>64.150001525878906</v>
      </c>
      <c r="E501">
        <v>61.950000762939453</v>
      </c>
      <c r="F501">
        <v>10000</v>
      </c>
      <c r="G501">
        <v>0</v>
      </c>
      <c r="H501">
        <v>-3.8192870040420046</v>
      </c>
      <c r="L501">
        <f t="shared" si="15"/>
        <v>0</v>
      </c>
      <c r="M501">
        <f t="shared" si="16"/>
        <v>0</v>
      </c>
    </row>
    <row r="502" spans="1:13" x14ac:dyDescent="0.25">
      <c r="A502" s="1">
        <v>44281</v>
      </c>
      <c r="B502">
        <v>64.879997253417969</v>
      </c>
      <c r="C502">
        <v>61.740001678466797</v>
      </c>
      <c r="D502">
        <v>61.740001678466797</v>
      </c>
      <c r="E502">
        <v>64.569999694824219</v>
      </c>
      <c r="F502">
        <v>10000</v>
      </c>
      <c r="G502">
        <v>0</v>
      </c>
      <c r="H502">
        <v>4.2292153343315819</v>
      </c>
      <c r="L502">
        <f t="shared" si="15"/>
        <v>4.2292153343315819</v>
      </c>
      <c r="M502">
        <f t="shared" si="16"/>
        <v>17.782132320701752</v>
      </c>
    </row>
    <row r="503" spans="1:13" x14ac:dyDescent="0.25">
      <c r="A503" s="1">
        <v>44284</v>
      </c>
      <c r="B503">
        <v>65.449996948242188</v>
      </c>
      <c r="C503">
        <v>63.139999389648438</v>
      </c>
      <c r="D503">
        <v>64.040000915527344</v>
      </c>
      <c r="E503">
        <v>64.980003356933594</v>
      </c>
      <c r="F503">
        <v>10000</v>
      </c>
      <c r="G503">
        <v>0</v>
      </c>
      <c r="H503">
        <v>0.6349754747516867</v>
      </c>
      <c r="L503">
        <f t="shared" si="15"/>
        <v>0.6349754747516867</v>
      </c>
      <c r="M503">
        <f t="shared" si="16"/>
        <v>0.38768892252048504</v>
      </c>
    </row>
    <row r="504" spans="1:13" x14ac:dyDescent="0.25">
      <c r="A504" s="1">
        <v>44285</v>
      </c>
      <c r="B504">
        <v>65.650001525878906</v>
      </c>
      <c r="C504">
        <v>63.639999389648438</v>
      </c>
      <c r="D504">
        <v>65.30999755859375</v>
      </c>
      <c r="E504">
        <v>64.139999389648438</v>
      </c>
      <c r="F504">
        <v>10000</v>
      </c>
      <c r="G504">
        <v>0</v>
      </c>
      <c r="H504">
        <v>-1.2927114864415001</v>
      </c>
      <c r="L504">
        <f t="shared" si="15"/>
        <v>0</v>
      </c>
      <c r="M504">
        <f t="shared" si="16"/>
        <v>0</v>
      </c>
    </row>
    <row r="505" spans="1:13" x14ac:dyDescent="0.25">
      <c r="A505" s="1">
        <v>44286</v>
      </c>
      <c r="B505">
        <v>64.69000244140625</v>
      </c>
      <c r="C505">
        <v>63.540000915527344</v>
      </c>
      <c r="D505">
        <v>64.480003356933594</v>
      </c>
      <c r="E505">
        <v>63.540000915527344</v>
      </c>
      <c r="F505">
        <v>10000</v>
      </c>
      <c r="G505">
        <v>0</v>
      </c>
      <c r="H505">
        <v>-0.93545132496201111</v>
      </c>
      <c r="L505">
        <f t="shared" si="15"/>
        <v>0</v>
      </c>
      <c r="M505">
        <f t="shared" si="16"/>
        <v>0</v>
      </c>
    </row>
    <row r="506" spans="1:13" x14ac:dyDescent="0.25">
      <c r="A506" s="1">
        <v>44287</v>
      </c>
      <c r="B506">
        <v>63.599998474121094</v>
      </c>
      <c r="C506">
        <v>63.599998474121094</v>
      </c>
      <c r="D506">
        <v>63.599998474121094</v>
      </c>
      <c r="E506">
        <v>63.599998474121094</v>
      </c>
      <c r="F506">
        <v>10000</v>
      </c>
      <c r="G506">
        <v>0</v>
      </c>
      <c r="H506">
        <v>9.4424862652298103E-2</v>
      </c>
      <c r="L506">
        <f t="shared" si="15"/>
        <v>9.4424862652298103E-2</v>
      </c>
      <c r="M506">
        <f t="shared" si="16"/>
        <v>6.7397689011084059E-3</v>
      </c>
    </row>
    <row r="507" spans="1:13" x14ac:dyDescent="0.25">
      <c r="A507" s="1">
        <v>44291</v>
      </c>
      <c r="B507">
        <v>64.80999755859375</v>
      </c>
      <c r="C507">
        <v>61.240001678466797</v>
      </c>
      <c r="D507">
        <v>64.80999755859375</v>
      </c>
      <c r="E507">
        <v>62.150001525878906</v>
      </c>
      <c r="F507">
        <v>10000</v>
      </c>
      <c r="G507">
        <v>0</v>
      </c>
      <c r="H507">
        <v>-2.2798694701733235</v>
      </c>
      <c r="L507">
        <f t="shared" si="15"/>
        <v>0</v>
      </c>
      <c r="M507">
        <f t="shared" si="16"/>
        <v>0</v>
      </c>
    </row>
    <row r="508" spans="1:13" x14ac:dyDescent="0.25">
      <c r="A508" s="1">
        <v>44292</v>
      </c>
      <c r="B508">
        <v>64.269996643066406</v>
      </c>
      <c r="C508">
        <v>62.080001831054688</v>
      </c>
      <c r="D508">
        <v>62.299999237060547</v>
      </c>
      <c r="E508">
        <v>62.740001678466797</v>
      </c>
      <c r="F508">
        <v>10000</v>
      </c>
      <c r="G508">
        <v>0</v>
      </c>
      <c r="H508">
        <v>0.94931639276343294</v>
      </c>
      <c r="L508">
        <f t="shared" si="15"/>
        <v>0.94931639276343294</v>
      </c>
      <c r="M508">
        <f t="shared" si="16"/>
        <v>0.877945810602757</v>
      </c>
    </row>
    <row r="509" spans="1:13" x14ac:dyDescent="0.25">
      <c r="A509" s="1">
        <v>44293</v>
      </c>
      <c r="B509">
        <v>63.520000457763672</v>
      </c>
      <c r="C509">
        <v>61.599998474121094</v>
      </c>
      <c r="D509">
        <v>62.680000305175781</v>
      </c>
      <c r="E509">
        <v>63.159999847412109</v>
      </c>
      <c r="F509">
        <v>10000</v>
      </c>
      <c r="G509">
        <v>0</v>
      </c>
      <c r="H509">
        <v>0.66942645474850071</v>
      </c>
      <c r="L509">
        <f t="shared" si="15"/>
        <v>0.66942645474850071</v>
      </c>
      <c r="M509">
        <f t="shared" si="16"/>
        <v>0.43177737108240205</v>
      </c>
    </row>
    <row r="510" spans="1:13" x14ac:dyDescent="0.25">
      <c r="A510" s="1">
        <v>44294</v>
      </c>
      <c r="B510">
        <v>63.419998168945313</v>
      </c>
      <c r="C510">
        <v>62.380001068115234</v>
      </c>
      <c r="D510">
        <v>62.979999542236328</v>
      </c>
      <c r="E510">
        <v>63.200000762939453</v>
      </c>
      <c r="F510">
        <v>10000</v>
      </c>
      <c r="G510">
        <v>0</v>
      </c>
      <c r="H510">
        <v>6.3332671982241351E-2</v>
      </c>
      <c r="L510">
        <f t="shared" si="15"/>
        <v>6.3332671982241351E-2</v>
      </c>
      <c r="M510">
        <f t="shared" si="16"/>
        <v>2.6013983108611992E-3</v>
      </c>
    </row>
    <row r="511" spans="1:13" x14ac:dyDescent="0.25">
      <c r="A511" s="1">
        <v>44295</v>
      </c>
      <c r="B511">
        <v>63.459999084472656</v>
      </c>
      <c r="C511">
        <v>62.569999694824219</v>
      </c>
      <c r="D511">
        <v>63.290000915527344</v>
      </c>
      <c r="E511">
        <v>62.950000762939453</v>
      </c>
      <c r="F511">
        <v>10000</v>
      </c>
      <c r="G511">
        <v>0</v>
      </c>
      <c r="H511">
        <v>-0.3955696154779198</v>
      </c>
      <c r="L511">
        <f t="shared" si="15"/>
        <v>0</v>
      </c>
      <c r="M511">
        <f t="shared" si="16"/>
        <v>0</v>
      </c>
    </row>
    <row r="512" spans="1:13" x14ac:dyDescent="0.25">
      <c r="A512" s="1">
        <v>44298</v>
      </c>
      <c r="B512">
        <v>64.30999755859375</v>
      </c>
      <c r="C512">
        <v>62.409999847412109</v>
      </c>
      <c r="D512">
        <v>63.020000457763672</v>
      </c>
      <c r="E512">
        <v>63.279998779296875</v>
      </c>
      <c r="F512">
        <v>10000</v>
      </c>
      <c r="G512">
        <v>0</v>
      </c>
      <c r="H512">
        <v>0.52422241836047601</v>
      </c>
      <c r="L512">
        <f t="shared" si="15"/>
        <v>0.52422241836047601</v>
      </c>
      <c r="M512">
        <f t="shared" si="16"/>
        <v>0.2620351101769402</v>
      </c>
    </row>
    <row r="513" spans="1:13" x14ac:dyDescent="0.25">
      <c r="A513" s="1">
        <v>44299</v>
      </c>
      <c r="B513">
        <v>64.180000305175781</v>
      </c>
      <c r="C513">
        <v>63.229999542236328</v>
      </c>
      <c r="D513">
        <v>63.240001678466797</v>
      </c>
      <c r="E513">
        <v>63.669998168945313</v>
      </c>
      <c r="F513">
        <v>10000</v>
      </c>
      <c r="G513">
        <v>0</v>
      </c>
      <c r="H513">
        <v>0.61630751765442415</v>
      </c>
      <c r="L513">
        <f t="shared" si="15"/>
        <v>0.61630751765442415</v>
      </c>
      <c r="M513">
        <f t="shared" si="16"/>
        <v>0.36479033109315279</v>
      </c>
    </row>
    <row r="514" spans="1:13" x14ac:dyDescent="0.25">
      <c r="A514" s="1">
        <v>44300</v>
      </c>
      <c r="B514">
        <v>66.900001525878906</v>
      </c>
      <c r="C514">
        <v>63.889999389648438</v>
      </c>
      <c r="D514">
        <v>64.010002136230469</v>
      </c>
      <c r="E514">
        <v>66.580001831054688</v>
      </c>
      <c r="F514">
        <v>10000</v>
      </c>
      <c r="G514">
        <v>0</v>
      </c>
      <c r="H514">
        <v>4.5704472212922287</v>
      </c>
      <c r="L514">
        <f t="shared" si="15"/>
        <v>4.5704472212922287</v>
      </c>
      <c r="M514">
        <f t="shared" si="16"/>
        <v>20.776443842235455</v>
      </c>
    </row>
    <row r="515" spans="1:13" x14ac:dyDescent="0.25">
      <c r="A515" s="1">
        <v>44301</v>
      </c>
      <c r="B515">
        <v>67.029998779296875</v>
      </c>
      <c r="C515">
        <v>65.959999084472656</v>
      </c>
      <c r="D515">
        <v>66.349998474121094</v>
      </c>
      <c r="E515">
        <v>66.94000244140625</v>
      </c>
      <c r="F515">
        <v>10000</v>
      </c>
      <c r="G515">
        <v>0</v>
      </c>
      <c r="H515">
        <v>0.54070381563680048</v>
      </c>
      <c r="L515">
        <f t="shared" ref="L515:L578" si="17">IF(H515&gt;R514/365,H515,0)</f>
        <v>0.54070381563680048</v>
      </c>
      <c r="M515">
        <f t="shared" si="16"/>
        <v>0.27918019189165699</v>
      </c>
    </row>
    <row r="516" spans="1:13" x14ac:dyDescent="0.25">
      <c r="A516" s="1">
        <v>44302</v>
      </c>
      <c r="B516">
        <v>67.379997253417969</v>
      </c>
      <c r="C516">
        <v>66.449996948242188</v>
      </c>
      <c r="D516">
        <v>66.860000610351563</v>
      </c>
      <c r="E516">
        <v>66.769996643066406</v>
      </c>
      <c r="F516">
        <v>10000</v>
      </c>
      <c r="G516">
        <v>0</v>
      </c>
      <c r="H516">
        <v>-0.25396742177989928</v>
      </c>
      <c r="L516">
        <f t="shared" si="17"/>
        <v>0</v>
      </c>
      <c r="M516">
        <f t="shared" si="16"/>
        <v>0</v>
      </c>
    </row>
    <row r="517" spans="1:13" x14ac:dyDescent="0.25">
      <c r="A517" s="1">
        <v>44305</v>
      </c>
      <c r="B517">
        <v>67.230003356933594</v>
      </c>
      <c r="C517">
        <v>66.19000244140625</v>
      </c>
      <c r="D517">
        <v>66.69000244140625</v>
      </c>
      <c r="E517">
        <v>67.050003051757813</v>
      </c>
      <c r="F517">
        <v>10000</v>
      </c>
      <c r="G517">
        <v>0</v>
      </c>
      <c r="H517">
        <v>0.41935962673211868</v>
      </c>
      <c r="L517">
        <f t="shared" si="17"/>
        <v>0.41935962673211868</v>
      </c>
      <c r="M517">
        <f t="shared" ref="M517:M580" si="18">IF(H517&gt;$R$1/365,(H517-$R$1/365)^2,0)</f>
        <v>0.16567412067390389</v>
      </c>
    </row>
    <row r="518" spans="1:13" x14ac:dyDescent="0.25">
      <c r="A518" s="1">
        <v>44306</v>
      </c>
      <c r="B518">
        <v>68.080001831054688</v>
      </c>
      <c r="C518">
        <v>65.5</v>
      </c>
      <c r="D518">
        <v>67.120002746582031</v>
      </c>
      <c r="E518">
        <v>66.569999694824219</v>
      </c>
      <c r="F518">
        <v>10000</v>
      </c>
      <c r="G518">
        <v>0</v>
      </c>
      <c r="H518">
        <v>-0.71588864293274934</v>
      </c>
      <c r="L518">
        <f t="shared" si="17"/>
        <v>0</v>
      </c>
      <c r="M518">
        <f t="shared" si="18"/>
        <v>0</v>
      </c>
    </row>
    <row r="519" spans="1:13" x14ac:dyDescent="0.25">
      <c r="A519" s="1">
        <v>44307</v>
      </c>
      <c r="B519">
        <v>66.519996643066406</v>
      </c>
      <c r="C519">
        <v>64.959999084472656</v>
      </c>
      <c r="D519">
        <v>66.360000610351563</v>
      </c>
      <c r="E519">
        <v>65.319999694824219</v>
      </c>
      <c r="F519">
        <v>10000</v>
      </c>
      <c r="G519">
        <v>0</v>
      </c>
      <c r="H519">
        <v>-1.8777227065199908</v>
      </c>
      <c r="L519">
        <f t="shared" si="17"/>
        <v>0</v>
      </c>
      <c r="M519">
        <f t="shared" si="18"/>
        <v>0</v>
      </c>
    </row>
    <row r="520" spans="1:13" x14ac:dyDescent="0.25">
      <c r="A520" s="1">
        <v>44308</v>
      </c>
      <c r="B520">
        <v>65.839996337890625</v>
      </c>
      <c r="C520">
        <v>64.580001831054688</v>
      </c>
      <c r="D520">
        <v>65.110000610351563</v>
      </c>
      <c r="E520">
        <v>65.400001525878906</v>
      </c>
      <c r="F520">
        <v>10000</v>
      </c>
      <c r="G520">
        <v>0</v>
      </c>
      <c r="H520">
        <v>0.1224767780594771</v>
      </c>
      <c r="L520">
        <f t="shared" si="17"/>
        <v>0.1224767780594771</v>
      </c>
      <c r="M520">
        <f t="shared" si="18"/>
        <v>1.2132584313198904E-2</v>
      </c>
    </row>
    <row r="521" spans="1:13" x14ac:dyDescent="0.25">
      <c r="A521" s="1">
        <v>44309</v>
      </c>
      <c r="B521">
        <v>66.30999755859375</v>
      </c>
      <c r="C521">
        <v>65.169998168945313</v>
      </c>
      <c r="D521">
        <v>65.620002746582031</v>
      </c>
      <c r="E521">
        <v>66.110000610351563</v>
      </c>
      <c r="F521">
        <v>10000</v>
      </c>
      <c r="G521">
        <v>0</v>
      </c>
      <c r="H521">
        <v>1.0856254860968306</v>
      </c>
      <c r="L521">
        <f t="shared" si="17"/>
        <v>1.0856254860968306</v>
      </c>
      <c r="M521">
        <f t="shared" si="18"/>
        <v>1.1519658469593725</v>
      </c>
    </row>
    <row r="522" spans="1:13" x14ac:dyDescent="0.25">
      <c r="A522" s="1">
        <v>44312</v>
      </c>
      <c r="B522">
        <v>66.25</v>
      </c>
      <c r="C522">
        <v>64.569999694824219</v>
      </c>
      <c r="D522">
        <v>66.019996643066406</v>
      </c>
      <c r="E522">
        <v>65.650001525878906</v>
      </c>
      <c r="F522">
        <v>10000</v>
      </c>
      <c r="G522">
        <v>0</v>
      </c>
      <c r="H522">
        <v>-0.69580862233517005</v>
      </c>
      <c r="L522">
        <f t="shared" si="17"/>
        <v>0</v>
      </c>
      <c r="M522">
        <f t="shared" si="18"/>
        <v>0</v>
      </c>
    </row>
    <row r="523" spans="1:13" x14ac:dyDescent="0.25">
      <c r="A523" s="1">
        <v>44313</v>
      </c>
      <c r="B523">
        <v>66.800003051757813</v>
      </c>
      <c r="C523">
        <v>65.699996948242188</v>
      </c>
      <c r="D523">
        <v>65.769996643066406</v>
      </c>
      <c r="E523">
        <v>66.419998168945313</v>
      </c>
      <c r="F523">
        <v>10000</v>
      </c>
      <c r="G523">
        <v>0</v>
      </c>
      <c r="H523">
        <v>1.1728813787808878</v>
      </c>
      <c r="L523">
        <f t="shared" si="17"/>
        <v>1.1728813787808878</v>
      </c>
      <c r="M523">
        <f t="shared" si="18"/>
        <v>1.3468823644252765</v>
      </c>
    </row>
    <row r="524" spans="1:13" x14ac:dyDescent="0.25">
      <c r="A524" s="1">
        <v>44314</v>
      </c>
      <c r="B524">
        <v>67.860000610351563</v>
      </c>
      <c r="C524">
        <v>66.160003662109375</v>
      </c>
      <c r="D524">
        <v>66.660003662109375</v>
      </c>
      <c r="E524">
        <v>67.269996643066406</v>
      </c>
      <c r="F524">
        <v>10000</v>
      </c>
      <c r="G524">
        <v>0</v>
      </c>
      <c r="H524">
        <v>1.2797327575334139</v>
      </c>
      <c r="L524">
        <f t="shared" si="17"/>
        <v>1.2797327575334139</v>
      </c>
      <c r="M524">
        <f t="shared" si="18"/>
        <v>1.6063128749075113</v>
      </c>
    </row>
    <row r="525" spans="1:13" x14ac:dyDescent="0.25">
      <c r="A525" s="1">
        <v>44315</v>
      </c>
      <c r="B525">
        <v>68.949996948242188</v>
      </c>
      <c r="C525">
        <v>67.040000915527344</v>
      </c>
      <c r="D525">
        <v>67.040000915527344</v>
      </c>
      <c r="E525">
        <v>68.55999755859375</v>
      </c>
      <c r="F525">
        <v>10000</v>
      </c>
      <c r="G525">
        <v>0</v>
      </c>
      <c r="H525">
        <v>1.9176467666143449</v>
      </c>
      <c r="L525">
        <f t="shared" si="17"/>
        <v>1.9176467666143449</v>
      </c>
      <c r="M525">
        <f t="shared" si="18"/>
        <v>3.6302366791846041</v>
      </c>
    </row>
    <row r="526" spans="1:13" x14ac:dyDescent="0.25">
      <c r="A526" s="1">
        <v>44316</v>
      </c>
      <c r="B526">
        <v>68.319999694824219</v>
      </c>
      <c r="C526">
        <v>67.150001525878906</v>
      </c>
      <c r="D526">
        <v>68.319999694824219</v>
      </c>
      <c r="E526">
        <v>67.25</v>
      </c>
      <c r="F526">
        <v>10000</v>
      </c>
      <c r="G526">
        <v>0</v>
      </c>
      <c r="H526">
        <v>-1.9107316295835397</v>
      </c>
      <c r="L526">
        <f t="shared" si="17"/>
        <v>0</v>
      </c>
      <c r="M526">
        <f t="shared" si="18"/>
        <v>0</v>
      </c>
    </row>
    <row r="527" spans="1:13" x14ac:dyDescent="0.25">
      <c r="A527" s="1">
        <v>44319</v>
      </c>
      <c r="B527">
        <v>67.290000915527344</v>
      </c>
      <c r="C527">
        <v>67.290000915527344</v>
      </c>
      <c r="D527">
        <v>67.290000915527344</v>
      </c>
      <c r="E527">
        <v>67.290000915527344</v>
      </c>
      <c r="F527">
        <v>10000</v>
      </c>
      <c r="G527">
        <v>0</v>
      </c>
      <c r="H527">
        <v>5.9480915282295044E-2</v>
      </c>
      <c r="L527">
        <f t="shared" si="17"/>
        <v>5.9480915282295044E-2</v>
      </c>
      <c r="M527">
        <f t="shared" si="18"/>
        <v>2.2233250760089825E-3</v>
      </c>
    </row>
    <row r="528" spans="1:13" x14ac:dyDescent="0.25">
      <c r="A528" s="1">
        <v>44321</v>
      </c>
      <c r="B528">
        <v>69.959999084472656</v>
      </c>
      <c r="C528">
        <v>68.339996337890625</v>
      </c>
      <c r="D528">
        <v>69.5</v>
      </c>
      <c r="E528">
        <v>68.959999084472656</v>
      </c>
      <c r="F528">
        <v>10000</v>
      </c>
      <c r="G528">
        <v>0</v>
      </c>
      <c r="H528">
        <v>2.4817924598362628</v>
      </c>
      <c r="L528">
        <f t="shared" si="17"/>
        <v>2.4817924598362628</v>
      </c>
      <c r="M528">
        <f t="shared" si="18"/>
        <v>6.0982509296276035</v>
      </c>
    </row>
    <row r="529" spans="1:13" x14ac:dyDescent="0.25">
      <c r="A529" s="1">
        <v>44322</v>
      </c>
      <c r="B529">
        <v>69.370002746582031</v>
      </c>
      <c r="C529">
        <v>67.930000305175781</v>
      </c>
      <c r="D529">
        <v>68.569999694824219</v>
      </c>
      <c r="E529">
        <v>68.089996337890625</v>
      </c>
      <c r="F529">
        <v>10000</v>
      </c>
      <c r="G529">
        <v>0</v>
      </c>
      <c r="H529">
        <v>-1.2616049276861552</v>
      </c>
      <c r="L529">
        <f t="shared" si="17"/>
        <v>0</v>
      </c>
      <c r="M529">
        <f t="shared" si="18"/>
        <v>0</v>
      </c>
    </row>
    <row r="530" spans="1:13" x14ac:dyDescent="0.25">
      <c r="A530" s="1">
        <v>44323</v>
      </c>
      <c r="B530">
        <v>68.610000610351563</v>
      </c>
      <c r="C530">
        <v>67.379997253417969</v>
      </c>
      <c r="D530">
        <v>68.290000915527344</v>
      </c>
      <c r="E530">
        <v>68.279998779296875</v>
      </c>
      <c r="F530">
        <v>10000</v>
      </c>
      <c r="G530">
        <v>0</v>
      </c>
      <c r="H530">
        <v>0.27904604439010772</v>
      </c>
      <c r="L530">
        <f t="shared" si="17"/>
        <v>0.27904604439010772</v>
      </c>
      <c r="M530">
        <f t="shared" si="18"/>
        <v>7.1138105992625753E-2</v>
      </c>
    </row>
    <row r="531" spans="1:13" x14ac:dyDescent="0.25">
      <c r="A531" s="1">
        <v>44326</v>
      </c>
      <c r="B531">
        <v>70.260002136230469</v>
      </c>
      <c r="C531">
        <v>67.410003662109375</v>
      </c>
      <c r="D531">
        <v>68.620002746582031</v>
      </c>
      <c r="E531">
        <v>68.319999694824219</v>
      </c>
      <c r="F531">
        <v>10000</v>
      </c>
      <c r="G531">
        <v>0</v>
      </c>
      <c r="H531">
        <v>5.8583650032928425E-2</v>
      </c>
      <c r="L531">
        <f t="shared" si="17"/>
        <v>5.8583650032928425E-2</v>
      </c>
      <c r="M531">
        <f t="shared" si="18"/>
        <v>2.1395141929845766E-3</v>
      </c>
    </row>
    <row r="532" spans="1:13" x14ac:dyDescent="0.25">
      <c r="A532" s="1">
        <v>44327</v>
      </c>
      <c r="B532">
        <v>68.75</v>
      </c>
      <c r="C532">
        <v>67.129997253417969</v>
      </c>
      <c r="D532">
        <v>68.239997863769531</v>
      </c>
      <c r="E532">
        <v>68.550003051757813</v>
      </c>
      <c r="F532">
        <v>10000</v>
      </c>
      <c r="G532">
        <v>0</v>
      </c>
      <c r="H532">
        <v>0.33665596891245819</v>
      </c>
      <c r="L532">
        <f t="shared" si="17"/>
        <v>0.33665596891245819</v>
      </c>
      <c r="M532">
        <f t="shared" si="18"/>
        <v>0.10518813382039333</v>
      </c>
    </row>
    <row r="533" spans="1:13" x14ac:dyDescent="0.25">
      <c r="A533" s="1">
        <v>44328</v>
      </c>
      <c r="B533">
        <v>69.900001525878906</v>
      </c>
      <c r="C533">
        <v>68.19000244140625</v>
      </c>
      <c r="D533">
        <v>68.720001220703125</v>
      </c>
      <c r="E533">
        <v>69.319999694824219</v>
      </c>
      <c r="F533">
        <v>10000</v>
      </c>
      <c r="G533">
        <v>0</v>
      </c>
      <c r="H533">
        <v>1.1232627407544049</v>
      </c>
      <c r="L533">
        <f t="shared" si="17"/>
        <v>1.1232627407544049</v>
      </c>
      <c r="M533">
        <f t="shared" si="18"/>
        <v>1.2341742937678239</v>
      </c>
    </row>
    <row r="534" spans="1:13" x14ac:dyDescent="0.25">
      <c r="A534" s="1">
        <v>44329</v>
      </c>
      <c r="B534">
        <v>69.019996643066406</v>
      </c>
      <c r="C534">
        <v>66.470001220703125</v>
      </c>
      <c r="D534">
        <v>69.019996643066406</v>
      </c>
      <c r="E534">
        <v>67.050003051757813</v>
      </c>
      <c r="F534">
        <v>10000</v>
      </c>
      <c r="G534">
        <v>0</v>
      </c>
      <c r="H534">
        <v>-3.2746633771781442</v>
      </c>
      <c r="L534">
        <f t="shared" si="17"/>
        <v>0</v>
      </c>
      <c r="M534">
        <f t="shared" si="18"/>
        <v>0</v>
      </c>
    </row>
    <row r="535" spans="1:13" x14ac:dyDescent="0.25">
      <c r="A535" s="1">
        <v>44330</v>
      </c>
      <c r="B535">
        <v>68.860000610351563</v>
      </c>
      <c r="C535">
        <v>66.5</v>
      </c>
      <c r="D535">
        <v>67.010002136230469</v>
      </c>
      <c r="E535">
        <v>68.709999084472656</v>
      </c>
      <c r="F535">
        <v>10000</v>
      </c>
      <c r="G535">
        <v>0</v>
      </c>
      <c r="H535">
        <v>2.4757583253701698</v>
      </c>
      <c r="L535">
        <f t="shared" si="17"/>
        <v>2.4757583253701698</v>
      </c>
      <c r="M535">
        <f t="shared" si="18"/>
        <v>6.0684851884444289</v>
      </c>
    </row>
    <row r="536" spans="1:13" x14ac:dyDescent="0.25">
      <c r="A536" s="1">
        <v>44333</v>
      </c>
      <c r="B536">
        <v>69.629997253417969</v>
      </c>
      <c r="C536">
        <v>68.199996948242188</v>
      </c>
      <c r="D536">
        <v>68.860000610351563</v>
      </c>
      <c r="E536">
        <v>69.459999084472656</v>
      </c>
      <c r="F536">
        <v>10000</v>
      </c>
      <c r="G536">
        <v>0</v>
      </c>
      <c r="H536">
        <v>1.0915441856984121</v>
      </c>
      <c r="L536">
        <f t="shared" si="17"/>
        <v>1.0915441856984121</v>
      </c>
      <c r="M536">
        <f t="shared" si="18"/>
        <v>1.1647059196902809</v>
      </c>
    </row>
    <row r="537" spans="1:13" x14ac:dyDescent="0.25">
      <c r="A537" s="1">
        <v>44334</v>
      </c>
      <c r="B537">
        <v>70.239997863769531</v>
      </c>
      <c r="C537">
        <v>67.279998779296875</v>
      </c>
      <c r="D537">
        <v>69.529998779296875</v>
      </c>
      <c r="E537">
        <v>68.709999084472656</v>
      </c>
      <c r="F537">
        <v>10000</v>
      </c>
      <c r="G537">
        <v>0</v>
      </c>
      <c r="H537">
        <v>-1.0797581484098484</v>
      </c>
      <c r="L537">
        <f t="shared" si="17"/>
        <v>0</v>
      </c>
      <c r="M537">
        <f t="shared" si="18"/>
        <v>0</v>
      </c>
    </row>
    <row r="538" spans="1:13" x14ac:dyDescent="0.25">
      <c r="A538" s="1">
        <v>44335</v>
      </c>
      <c r="B538">
        <v>68.599998474121094</v>
      </c>
      <c r="C538">
        <v>65.290000915527344</v>
      </c>
      <c r="D538">
        <v>68.580001831054688</v>
      </c>
      <c r="E538">
        <v>66.660003662109375</v>
      </c>
      <c r="F538">
        <v>10000</v>
      </c>
      <c r="G538">
        <v>0</v>
      </c>
      <c r="H538">
        <v>-2.9835474453186905</v>
      </c>
      <c r="L538">
        <f t="shared" si="17"/>
        <v>0</v>
      </c>
      <c r="M538">
        <f t="shared" si="18"/>
        <v>0</v>
      </c>
    </row>
    <row r="539" spans="1:13" x14ac:dyDescent="0.25">
      <c r="A539" s="1">
        <v>44336</v>
      </c>
      <c r="B539">
        <v>67.150001525878906</v>
      </c>
      <c r="C539">
        <v>64.790000915527344</v>
      </c>
      <c r="D539">
        <v>66.730003356933594</v>
      </c>
      <c r="E539">
        <v>65.110000610351563</v>
      </c>
      <c r="F539">
        <v>10000</v>
      </c>
      <c r="G539">
        <v>0</v>
      </c>
      <c r="H539">
        <v>-2.3252369736049938</v>
      </c>
      <c r="L539">
        <f t="shared" si="17"/>
        <v>0</v>
      </c>
      <c r="M539">
        <f t="shared" si="18"/>
        <v>0</v>
      </c>
    </row>
    <row r="540" spans="1:13" x14ac:dyDescent="0.25">
      <c r="A540" s="1">
        <v>44337</v>
      </c>
      <c r="B540">
        <v>66.94000244140625</v>
      </c>
      <c r="C540">
        <v>64.55999755859375</v>
      </c>
      <c r="D540">
        <v>65.040000915527344</v>
      </c>
      <c r="E540">
        <v>66.44000244140625</v>
      </c>
      <c r="F540">
        <v>10000</v>
      </c>
      <c r="G540">
        <v>0</v>
      </c>
      <c r="H540">
        <v>2.0426997674505287</v>
      </c>
      <c r="L540">
        <f t="shared" si="17"/>
        <v>2.0426997674505287</v>
      </c>
      <c r="M540">
        <f t="shared" si="18"/>
        <v>4.1224063989698418</v>
      </c>
    </row>
    <row r="541" spans="1:13" x14ac:dyDescent="0.25">
      <c r="A541" s="1">
        <v>44340</v>
      </c>
      <c r="B541">
        <v>68.639999389648438</v>
      </c>
      <c r="C541">
        <v>66.470001220703125</v>
      </c>
      <c r="D541">
        <v>66.639999389648438</v>
      </c>
      <c r="E541">
        <v>68.459999084472656</v>
      </c>
      <c r="F541">
        <v>10000</v>
      </c>
      <c r="G541">
        <v>0</v>
      </c>
      <c r="H541">
        <v>3.0403319819981123</v>
      </c>
      <c r="L541">
        <f t="shared" si="17"/>
        <v>3.0403319819981123</v>
      </c>
      <c r="M541">
        <f t="shared" si="18"/>
        <v>9.1688034692922731</v>
      </c>
    </row>
    <row r="542" spans="1:13" x14ac:dyDescent="0.25">
      <c r="A542" s="1">
        <v>44341</v>
      </c>
      <c r="B542">
        <v>68.889999389648438</v>
      </c>
      <c r="C542">
        <v>67.839996337890625</v>
      </c>
      <c r="D542">
        <v>68.389999389648438</v>
      </c>
      <c r="E542">
        <v>68.650001525878906</v>
      </c>
      <c r="F542">
        <v>10000</v>
      </c>
      <c r="G542">
        <v>0</v>
      </c>
      <c r="H542">
        <v>0.2775378965047981</v>
      </c>
      <c r="L542">
        <f t="shared" si="17"/>
        <v>0.2775378965047981</v>
      </c>
      <c r="M542">
        <f t="shared" si="18"/>
        <v>7.033588230729873E-2</v>
      </c>
    </row>
    <row r="543" spans="1:13" x14ac:dyDescent="0.25">
      <c r="A543" s="1">
        <v>44342</v>
      </c>
      <c r="B543">
        <v>69.160003662109375</v>
      </c>
      <c r="C543">
        <v>68.029998779296875</v>
      </c>
      <c r="D543">
        <v>68.629997253417969</v>
      </c>
      <c r="E543">
        <v>68.870002746582031</v>
      </c>
      <c r="F543">
        <v>10000</v>
      </c>
      <c r="G543">
        <v>0</v>
      </c>
      <c r="H543">
        <v>0.32046790358801758</v>
      </c>
      <c r="L543">
        <f t="shared" si="17"/>
        <v>0.32046790358801758</v>
      </c>
      <c r="M543">
        <f t="shared" si="18"/>
        <v>9.4949727421229438E-2</v>
      </c>
    </row>
    <row r="544" spans="1:13" x14ac:dyDescent="0.25">
      <c r="A544" s="1">
        <v>44343</v>
      </c>
      <c r="B544">
        <v>69.510002136230469</v>
      </c>
      <c r="C544">
        <v>68.110000610351563</v>
      </c>
      <c r="D544">
        <v>68.879997253417969</v>
      </c>
      <c r="E544">
        <v>69.459999084472656</v>
      </c>
      <c r="F544">
        <v>10000</v>
      </c>
      <c r="G544">
        <v>0</v>
      </c>
      <c r="H544">
        <v>0.85668115922923338</v>
      </c>
      <c r="L544">
        <f t="shared" si="17"/>
        <v>0.85668115922923338</v>
      </c>
      <c r="M544">
        <f t="shared" si="18"/>
        <v>0.7129309620550327</v>
      </c>
    </row>
    <row r="545" spans="1:13" x14ac:dyDescent="0.25">
      <c r="A545" s="1">
        <v>44344</v>
      </c>
      <c r="B545">
        <v>69.830001831054688</v>
      </c>
      <c r="C545">
        <v>69.419998168945313</v>
      </c>
      <c r="D545">
        <v>69.620002746582031</v>
      </c>
      <c r="E545">
        <v>69.629997253417969</v>
      </c>
      <c r="F545">
        <v>10000</v>
      </c>
      <c r="G545">
        <v>0</v>
      </c>
      <c r="H545">
        <v>0.24474254417794494</v>
      </c>
      <c r="L545">
        <f t="shared" si="17"/>
        <v>0.24474254417794494</v>
      </c>
      <c r="M545">
        <f t="shared" si="18"/>
        <v>5.4016163764811935E-2</v>
      </c>
    </row>
    <row r="546" spans="1:13" x14ac:dyDescent="0.25">
      <c r="A546" s="1">
        <v>44348</v>
      </c>
      <c r="B546">
        <v>69.629997253417969</v>
      </c>
      <c r="C546">
        <v>69.629997253417969</v>
      </c>
      <c r="D546">
        <v>69.629997253417969</v>
      </c>
      <c r="E546">
        <v>69.629997253417969</v>
      </c>
      <c r="F546">
        <v>10000</v>
      </c>
      <c r="G546">
        <v>0</v>
      </c>
      <c r="H546">
        <v>0</v>
      </c>
      <c r="L546">
        <f t="shared" si="17"/>
        <v>0</v>
      </c>
      <c r="M546">
        <f t="shared" si="18"/>
        <v>0</v>
      </c>
    </row>
    <row r="547" spans="1:13" x14ac:dyDescent="0.25">
      <c r="A547" s="1">
        <v>44349</v>
      </c>
      <c r="B547">
        <v>71.489997863769531</v>
      </c>
      <c r="C547">
        <v>70.370002746582031</v>
      </c>
      <c r="D547">
        <v>70.55999755859375</v>
      </c>
      <c r="E547">
        <v>71.349998474121094</v>
      </c>
      <c r="F547">
        <v>10000</v>
      </c>
      <c r="G547">
        <v>0</v>
      </c>
      <c r="H547">
        <v>2.4702014771639247</v>
      </c>
      <c r="L547">
        <f t="shared" si="17"/>
        <v>2.4702014771639247</v>
      </c>
      <c r="M547">
        <f t="shared" si="18"/>
        <v>6.0411382587625049</v>
      </c>
    </row>
    <row r="548" spans="1:13" x14ac:dyDescent="0.25">
      <c r="A548" s="1">
        <v>44350</v>
      </c>
      <c r="B548">
        <v>71.980003356933594</v>
      </c>
      <c r="C548">
        <v>70.660003662109375</v>
      </c>
      <c r="D548">
        <v>71.269996643066406</v>
      </c>
      <c r="E548">
        <v>71.30999755859375</v>
      </c>
      <c r="F548">
        <v>10000</v>
      </c>
      <c r="G548">
        <v>0</v>
      </c>
      <c r="H548">
        <v>-5.6062952183322246E-2</v>
      </c>
      <c r="L548">
        <f t="shared" si="17"/>
        <v>0</v>
      </c>
      <c r="M548">
        <f t="shared" si="18"/>
        <v>0</v>
      </c>
    </row>
    <row r="549" spans="1:13" x14ac:dyDescent="0.25">
      <c r="A549" s="1">
        <v>44351</v>
      </c>
      <c r="B549">
        <v>72.169998168945313</v>
      </c>
      <c r="C549">
        <v>70.760002136230469</v>
      </c>
      <c r="D549">
        <v>71.349998474121094</v>
      </c>
      <c r="E549">
        <v>71.889999389648438</v>
      </c>
      <c r="F549">
        <v>10000</v>
      </c>
      <c r="G549">
        <v>0</v>
      </c>
      <c r="H549">
        <v>0.81335275685308073</v>
      </c>
      <c r="L549">
        <f t="shared" si="17"/>
        <v>0.81335275685308073</v>
      </c>
      <c r="M549">
        <f t="shared" si="18"/>
        <v>0.64163943212263563</v>
      </c>
    </row>
    <row r="550" spans="1:13" x14ac:dyDescent="0.25">
      <c r="A550" s="1">
        <v>44354</v>
      </c>
      <c r="B550">
        <v>72.260002136230469</v>
      </c>
      <c r="C550">
        <v>71.099998474121094</v>
      </c>
      <c r="D550">
        <v>71.699996948242188</v>
      </c>
      <c r="E550">
        <v>71.489997863769531</v>
      </c>
      <c r="F550">
        <v>10000</v>
      </c>
      <c r="G550">
        <v>0</v>
      </c>
      <c r="H550">
        <v>-0.55640774693970219</v>
      </c>
      <c r="L550">
        <f t="shared" si="17"/>
        <v>0</v>
      </c>
      <c r="M550">
        <f t="shared" si="18"/>
        <v>0</v>
      </c>
    </row>
    <row r="551" spans="1:13" x14ac:dyDescent="0.25">
      <c r="A551" s="1">
        <v>44355</v>
      </c>
      <c r="B551">
        <v>72.410003662109375</v>
      </c>
      <c r="C551">
        <v>70.720001220703125</v>
      </c>
      <c r="D551">
        <v>71.389999389648438</v>
      </c>
      <c r="E551">
        <v>72.220001220703125</v>
      </c>
      <c r="F551">
        <v>10000</v>
      </c>
      <c r="G551">
        <v>0</v>
      </c>
      <c r="H551">
        <v>1.0211265614032961</v>
      </c>
      <c r="L551">
        <f t="shared" si="17"/>
        <v>1.0211265614032961</v>
      </c>
      <c r="M551">
        <f t="shared" si="18"/>
        <v>1.0176729897442101</v>
      </c>
    </row>
    <row r="552" spans="1:13" x14ac:dyDescent="0.25">
      <c r="A552" s="1">
        <v>44356</v>
      </c>
      <c r="B552">
        <v>72.879997253417969</v>
      </c>
      <c r="C552">
        <v>71.819999694824219</v>
      </c>
      <c r="D552">
        <v>72.139999389648438</v>
      </c>
      <c r="E552">
        <v>72.220001220703125</v>
      </c>
      <c r="F552">
        <v>10000</v>
      </c>
      <c r="G552">
        <v>0</v>
      </c>
      <c r="H552">
        <v>0</v>
      </c>
      <c r="L552">
        <f t="shared" si="17"/>
        <v>0</v>
      </c>
      <c r="M552">
        <f t="shared" si="18"/>
        <v>0</v>
      </c>
    </row>
    <row r="553" spans="1:13" x14ac:dyDescent="0.25">
      <c r="A553" s="1">
        <v>44357</v>
      </c>
      <c r="B553">
        <v>72.919998168945313</v>
      </c>
      <c r="C553">
        <v>70.949996948242188</v>
      </c>
      <c r="D553">
        <v>72.089996337890625</v>
      </c>
      <c r="E553">
        <v>72.519996643066406</v>
      </c>
      <c r="F553">
        <v>10000</v>
      </c>
      <c r="G553">
        <v>0</v>
      </c>
      <c r="H553">
        <v>0.41539105136054744</v>
      </c>
      <c r="L553">
        <f t="shared" si="17"/>
        <v>0.41539105136054744</v>
      </c>
      <c r="M553">
        <f t="shared" si="18"/>
        <v>0.16245920497455757</v>
      </c>
    </row>
    <row r="554" spans="1:13" x14ac:dyDescent="0.25">
      <c r="A554" s="1">
        <v>44358</v>
      </c>
      <c r="B554">
        <v>73.080001831054688</v>
      </c>
      <c r="C554">
        <v>71.879997253417969</v>
      </c>
      <c r="D554">
        <v>72.389999389648438</v>
      </c>
      <c r="E554">
        <v>72.69000244140625</v>
      </c>
      <c r="F554">
        <v>10000</v>
      </c>
      <c r="G554">
        <v>0</v>
      </c>
      <c r="H554">
        <v>0.23442609791695102</v>
      </c>
      <c r="L554">
        <f t="shared" si="17"/>
        <v>0.23442609791695102</v>
      </c>
      <c r="M554">
        <f t="shared" si="18"/>
        <v>4.9327224345669919E-2</v>
      </c>
    </row>
    <row r="555" spans="1:13" x14ac:dyDescent="0.25">
      <c r="A555" s="1">
        <v>44361</v>
      </c>
      <c r="B555">
        <v>73.639999389648438</v>
      </c>
      <c r="C555">
        <v>72.489997863769531</v>
      </c>
      <c r="D555">
        <v>72.489997863769531</v>
      </c>
      <c r="E555">
        <v>72.860000610351563</v>
      </c>
      <c r="F555">
        <v>10000</v>
      </c>
      <c r="G555">
        <v>0</v>
      </c>
      <c r="H555">
        <v>0.23386733145640548</v>
      </c>
      <c r="L555">
        <f t="shared" si="17"/>
        <v>0.23386733145640548</v>
      </c>
      <c r="M555">
        <f t="shared" si="18"/>
        <v>4.9079335486778973E-2</v>
      </c>
    </row>
    <row r="556" spans="1:13" x14ac:dyDescent="0.25">
      <c r="A556" s="1">
        <v>44362</v>
      </c>
      <c r="B556">
        <v>74.330001831054688</v>
      </c>
      <c r="C556">
        <v>72.779998779296875</v>
      </c>
      <c r="D556">
        <v>73.099998474121094</v>
      </c>
      <c r="E556">
        <v>73.989997863769531</v>
      </c>
      <c r="F556">
        <v>10000</v>
      </c>
      <c r="G556">
        <v>0</v>
      </c>
      <c r="H556">
        <v>1.5509157891187675</v>
      </c>
      <c r="L556">
        <f t="shared" si="17"/>
        <v>1.5509157891187675</v>
      </c>
      <c r="M556">
        <f t="shared" si="18"/>
        <v>2.3672500242529191</v>
      </c>
    </row>
    <row r="557" spans="1:13" x14ac:dyDescent="0.25">
      <c r="A557" s="1">
        <v>44363</v>
      </c>
      <c r="B557">
        <v>74.959999084472656</v>
      </c>
      <c r="C557">
        <v>73.889999389648438</v>
      </c>
      <c r="D557">
        <v>74.300003051757813</v>
      </c>
      <c r="E557">
        <v>74.389999389648438</v>
      </c>
      <c r="F557">
        <v>10000</v>
      </c>
      <c r="G557">
        <v>0</v>
      </c>
      <c r="H557">
        <v>0.54061567431775703</v>
      </c>
      <c r="L557">
        <f t="shared" si="17"/>
        <v>0.54061567431775703</v>
      </c>
      <c r="M557">
        <f t="shared" si="18"/>
        <v>0.27908705631309788</v>
      </c>
    </row>
    <row r="558" spans="1:13" x14ac:dyDescent="0.25">
      <c r="A558" s="1">
        <v>44364</v>
      </c>
      <c r="B558">
        <v>74.489997863769531</v>
      </c>
      <c r="C558">
        <v>72</v>
      </c>
      <c r="D558">
        <v>73.980003356933594</v>
      </c>
      <c r="E558">
        <v>73.080001831054688</v>
      </c>
      <c r="F558">
        <v>10000</v>
      </c>
      <c r="G558">
        <v>0</v>
      </c>
      <c r="H558">
        <v>-1.7609861128403792</v>
      </c>
      <c r="L558">
        <f t="shared" si="17"/>
        <v>0</v>
      </c>
      <c r="M558">
        <f t="shared" si="18"/>
        <v>0</v>
      </c>
    </row>
    <row r="559" spans="1:13" x14ac:dyDescent="0.25">
      <c r="A559" s="1">
        <v>44365</v>
      </c>
      <c r="B559">
        <v>73.75</v>
      </c>
      <c r="C559">
        <v>72.180000305175781</v>
      </c>
      <c r="D559">
        <v>73.069999694824219</v>
      </c>
      <c r="E559">
        <v>73.510002136230469</v>
      </c>
      <c r="F559">
        <v>10000</v>
      </c>
      <c r="G559">
        <v>0</v>
      </c>
      <c r="H559">
        <v>0.58839668090027164</v>
      </c>
      <c r="L559">
        <f t="shared" si="17"/>
        <v>0.58839668090027164</v>
      </c>
      <c r="M559">
        <f t="shared" si="18"/>
        <v>0.33185424128336666</v>
      </c>
    </row>
    <row r="560" spans="1:13" x14ac:dyDescent="0.25">
      <c r="A560" s="1">
        <v>44368</v>
      </c>
      <c r="B560">
        <v>74.949996948242188</v>
      </c>
      <c r="C560">
        <v>72.980003356933594</v>
      </c>
      <c r="D560">
        <v>73.330001831054688</v>
      </c>
      <c r="E560">
        <v>74.900001525878906</v>
      </c>
      <c r="F560">
        <v>10000</v>
      </c>
      <c r="G560">
        <v>0</v>
      </c>
      <c r="H560">
        <v>1.8908983121405099</v>
      </c>
      <c r="L560">
        <f t="shared" si="17"/>
        <v>1.8908983121405099</v>
      </c>
      <c r="M560">
        <f t="shared" si="18"/>
        <v>3.5290235354662132</v>
      </c>
    </row>
    <row r="561" spans="1:13" x14ac:dyDescent="0.25">
      <c r="A561" s="1">
        <v>44369</v>
      </c>
      <c r="B561">
        <v>75.290000915527344</v>
      </c>
      <c r="C561">
        <v>74.339996337890625</v>
      </c>
      <c r="D561">
        <v>74.80999755859375</v>
      </c>
      <c r="E561">
        <v>74.80999755859375</v>
      </c>
      <c r="F561">
        <v>10000</v>
      </c>
      <c r="G561">
        <v>0</v>
      </c>
      <c r="H561">
        <v>-0.12016550794602399</v>
      </c>
      <c r="L561">
        <f t="shared" si="17"/>
        <v>0</v>
      </c>
      <c r="M561">
        <f t="shared" si="18"/>
        <v>0</v>
      </c>
    </row>
    <row r="562" spans="1:13" x14ac:dyDescent="0.25">
      <c r="A562" s="1">
        <v>44370</v>
      </c>
      <c r="B562">
        <v>76</v>
      </c>
      <c r="C562">
        <v>74.730003356933594</v>
      </c>
      <c r="D562">
        <v>74.760002136230469</v>
      </c>
      <c r="E562">
        <v>75.19000244140625</v>
      </c>
      <c r="F562">
        <v>10000</v>
      </c>
      <c r="G562">
        <v>0</v>
      </c>
      <c r="H562">
        <v>0.50796002568356258</v>
      </c>
      <c r="L562">
        <f t="shared" si="17"/>
        <v>0.50796002568356258</v>
      </c>
      <c r="M562">
        <f t="shared" si="18"/>
        <v>0.24565034446204206</v>
      </c>
    </row>
    <row r="563" spans="1:13" x14ac:dyDescent="0.25">
      <c r="A563" s="1">
        <v>44371</v>
      </c>
      <c r="B563">
        <v>75.769996643066406</v>
      </c>
      <c r="C563">
        <v>74.519996643066406</v>
      </c>
      <c r="D563">
        <v>75.370002746582031</v>
      </c>
      <c r="E563">
        <v>75.55999755859375</v>
      </c>
      <c r="F563">
        <v>10000</v>
      </c>
      <c r="G563">
        <v>0</v>
      </c>
      <c r="H563">
        <v>0.49208020371569461</v>
      </c>
      <c r="L563">
        <f t="shared" si="17"/>
        <v>0.49208020371569461</v>
      </c>
      <c r="M563">
        <f t="shared" si="18"/>
        <v>0.23016144091247825</v>
      </c>
    </row>
    <row r="564" spans="1:13" x14ac:dyDescent="0.25">
      <c r="A564" s="1">
        <v>44372</v>
      </c>
      <c r="B564">
        <v>76.209999084472656</v>
      </c>
      <c r="C564">
        <v>74.949996948242188</v>
      </c>
      <c r="D564">
        <v>75.610000610351563</v>
      </c>
      <c r="E564">
        <v>76.180000305175781</v>
      </c>
      <c r="F564">
        <v>10000</v>
      </c>
      <c r="G564">
        <v>0</v>
      </c>
      <c r="H564">
        <v>0.82054362971788475</v>
      </c>
      <c r="L564">
        <f t="shared" si="17"/>
        <v>0.82054362971788475</v>
      </c>
      <c r="M564">
        <f t="shared" si="18"/>
        <v>0.65321126411880348</v>
      </c>
    </row>
    <row r="565" spans="1:13" x14ac:dyDescent="0.25">
      <c r="A565" s="1">
        <v>44375</v>
      </c>
      <c r="B565">
        <v>76.589996337890625</v>
      </c>
      <c r="C565">
        <v>74.519996643066406</v>
      </c>
      <c r="D565">
        <v>76.160003662109375</v>
      </c>
      <c r="E565">
        <v>74.680000305175781</v>
      </c>
      <c r="F565">
        <v>10000</v>
      </c>
      <c r="G565">
        <v>0</v>
      </c>
      <c r="H565">
        <v>-1.9690207324639331</v>
      </c>
      <c r="L565">
        <f t="shared" si="17"/>
        <v>0</v>
      </c>
      <c r="M565">
        <f t="shared" si="18"/>
        <v>0</v>
      </c>
    </row>
    <row r="566" spans="1:13" x14ac:dyDescent="0.25">
      <c r="A566" s="1">
        <v>44376</v>
      </c>
      <c r="B566">
        <v>75.510002136230469</v>
      </c>
      <c r="C566">
        <v>73.910003662109375</v>
      </c>
      <c r="D566">
        <v>74.599998474121094</v>
      </c>
      <c r="E566">
        <v>74.760002136230469</v>
      </c>
      <c r="F566">
        <v>10000</v>
      </c>
      <c r="G566">
        <v>0</v>
      </c>
      <c r="H566">
        <v>0.10712617933552604</v>
      </c>
      <c r="L566">
        <f t="shared" si="17"/>
        <v>0.10712617933552604</v>
      </c>
      <c r="M566">
        <f t="shared" si="18"/>
        <v>8.986549362137039E-3</v>
      </c>
    </row>
    <row r="567" spans="1:13" x14ac:dyDescent="0.25">
      <c r="A567" s="1">
        <v>44377</v>
      </c>
      <c r="B567">
        <v>75.599998474121094</v>
      </c>
      <c r="C567">
        <v>74.540000915527344</v>
      </c>
      <c r="D567">
        <v>75.139999389648438</v>
      </c>
      <c r="E567">
        <v>75.129997253417969</v>
      </c>
      <c r="F567">
        <v>10000</v>
      </c>
      <c r="G567">
        <v>0</v>
      </c>
      <c r="H567">
        <v>0.49491052249206469</v>
      </c>
      <c r="L567">
        <f t="shared" si="17"/>
        <v>0.49491052249206469</v>
      </c>
      <c r="M567">
        <f t="shared" si="18"/>
        <v>0.23288515061481013</v>
      </c>
    </row>
    <row r="568" spans="1:13" x14ac:dyDescent="0.25">
      <c r="A568" s="1">
        <v>44378</v>
      </c>
      <c r="B568">
        <v>76.75</v>
      </c>
      <c r="C568">
        <v>74.550003051757813</v>
      </c>
      <c r="D568">
        <v>74.699996948242188</v>
      </c>
      <c r="E568">
        <v>75.839996337890625</v>
      </c>
      <c r="F568">
        <v>10000</v>
      </c>
      <c r="G568">
        <v>0</v>
      </c>
      <c r="H568">
        <v>0.94502743302091741</v>
      </c>
      <c r="L568">
        <f t="shared" si="17"/>
        <v>0.94502743302091741</v>
      </c>
      <c r="M568">
        <f t="shared" si="18"/>
        <v>0.86992680136721834</v>
      </c>
    </row>
    <row r="569" spans="1:13" x14ac:dyDescent="0.25">
      <c r="A569" s="1">
        <v>44379</v>
      </c>
      <c r="B569">
        <v>76.430000305175781</v>
      </c>
      <c r="C569">
        <v>75.230003356933594</v>
      </c>
      <c r="D569">
        <v>75.589996337890625</v>
      </c>
      <c r="E569">
        <v>76.169998168945313</v>
      </c>
      <c r="F569">
        <v>10000</v>
      </c>
      <c r="G569">
        <v>0</v>
      </c>
      <c r="H569">
        <v>0.43512901765505596</v>
      </c>
      <c r="L569">
        <f t="shared" si="17"/>
        <v>0.43512901765505596</v>
      </c>
      <c r="M569">
        <f t="shared" si="18"/>
        <v>0.17876005184972601</v>
      </c>
    </row>
    <row r="570" spans="1:13" x14ac:dyDescent="0.25">
      <c r="A570" s="1">
        <v>44383</v>
      </c>
      <c r="B570">
        <v>77.830001831054688</v>
      </c>
      <c r="C570">
        <v>74.120002746582031</v>
      </c>
      <c r="D570">
        <v>76.089996337890625</v>
      </c>
      <c r="E570">
        <v>74.529998779296875</v>
      </c>
      <c r="F570">
        <v>10000</v>
      </c>
      <c r="G570">
        <v>0</v>
      </c>
      <c r="H570">
        <v>-2.1530778903406489</v>
      </c>
      <c r="L570">
        <f t="shared" si="17"/>
        <v>0</v>
      </c>
      <c r="M570">
        <f t="shared" si="18"/>
        <v>0</v>
      </c>
    </row>
    <row r="571" spans="1:13" x14ac:dyDescent="0.25">
      <c r="A571" s="1">
        <v>44384</v>
      </c>
      <c r="B571">
        <v>75.989997863769531</v>
      </c>
      <c r="C571">
        <v>72.589996337890625</v>
      </c>
      <c r="D571">
        <v>74.959999084472656</v>
      </c>
      <c r="E571">
        <v>73.430000305175781</v>
      </c>
      <c r="F571">
        <v>10000</v>
      </c>
      <c r="G571">
        <v>0</v>
      </c>
      <c r="H571">
        <v>-1.4759137154670809</v>
      </c>
      <c r="L571">
        <f t="shared" si="17"/>
        <v>0</v>
      </c>
      <c r="M571">
        <f t="shared" si="18"/>
        <v>0</v>
      </c>
    </row>
    <row r="572" spans="1:13" x14ac:dyDescent="0.25">
      <c r="A572" s="1">
        <v>44385</v>
      </c>
      <c r="B572">
        <v>74.389999389648438</v>
      </c>
      <c r="C572">
        <v>72.099998474121094</v>
      </c>
      <c r="D572">
        <v>73.470001220703125</v>
      </c>
      <c r="E572">
        <v>74.120002746582031</v>
      </c>
      <c r="F572">
        <v>10000</v>
      </c>
      <c r="G572">
        <v>0</v>
      </c>
      <c r="H572">
        <v>0.93967375532968411</v>
      </c>
      <c r="L572">
        <f t="shared" si="17"/>
        <v>0.93967375532968411</v>
      </c>
      <c r="M572">
        <f t="shared" si="18"/>
        <v>0.85996872715152151</v>
      </c>
    </row>
    <row r="573" spans="1:13" x14ac:dyDescent="0.25">
      <c r="A573" s="1">
        <v>44386</v>
      </c>
      <c r="B573">
        <v>75.790000915527344</v>
      </c>
      <c r="C573">
        <v>73.819999694824219</v>
      </c>
      <c r="D573">
        <v>74.360000610351563</v>
      </c>
      <c r="E573">
        <v>75.550003051757813</v>
      </c>
      <c r="F573">
        <v>10000</v>
      </c>
      <c r="G573">
        <v>0</v>
      </c>
      <c r="H573">
        <v>1.9293041718643655</v>
      </c>
      <c r="L573">
        <f t="shared" si="17"/>
        <v>1.9293041718643655</v>
      </c>
      <c r="M573">
        <f t="shared" si="18"/>
        <v>3.6747947023822194</v>
      </c>
    </row>
    <row r="574" spans="1:13" x14ac:dyDescent="0.25">
      <c r="A574" s="1">
        <v>44389</v>
      </c>
      <c r="B574">
        <v>75.839996337890625</v>
      </c>
      <c r="C574">
        <v>74.239997863769531</v>
      </c>
      <c r="D574">
        <v>75.639999389648438</v>
      </c>
      <c r="E574">
        <v>75.160003662109375</v>
      </c>
      <c r="F574">
        <v>10000</v>
      </c>
      <c r="G574">
        <v>0</v>
      </c>
      <c r="H574">
        <v>-0.51621359880191786</v>
      </c>
      <c r="L574">
        <f t="shared" si="17"/>
        <v>0</v>
      </c>
      <c r="M574">
        <f t="shared" si="18"/>
        <v>0</v>
      </c>
    </row>
    <row r="575" spans="1:13" x14ac:dyDescent="0.25">
      <c r="A575" s="1">
        <v>44390</v>
      </c>
      <c r="B575">
        <v>76.610000610351563</v>
      </c>
      <c r="C575">
        <v>74.959999084472656</v>
      </c>
      <c r="D575">
        <v>75.230003356933594</v>
      </c>
      <c r="E575">
        <v>76.489997863769531</v>
      </c>
      <c r="F575">
        <v>10000</v>
      </c>
      <c r="G575">
        <v>0</v>
      </c>
      <c r="H575">
        <v>1.7695504747968105</v>
      </c>
      <c r="L575">
        <f t="shared" si="17"/>
        <v>1.7695504747968105</v>
      </c>
      <c r="M575">
        <f t="shared" si="18"/>
        <v>3.0878281299190515</v>
      </c>
    </row>
    <row r="576" spans="1:13" x14ac:dyDescent="0.25">
      <c r="A576" s="1">
        <v>44391</v>
      </c>
      <c r="B576">
        <v>76.709999084472656</v>
      </c>
      <c r="C576">
        <v>73.760002136230469</v>
      </c>
      <c r="D576">
        <v>76.400001525878906</v>
      </c>
      <c r="E576">
        <v>74.760002136230469</v>
      </c>
      <c r="F576">
        <v>10000</v>
      </c>
      <c r="G576">
        <v>0</v>
      </c>
      <c r="H576">
        <v>-2.2617280374621296</v>
      </c>
      <c r="L576">
        <f t="shared" si="17"/>
        <v>0</v>
      </c>
      <c r="M576">
        <f t="shared" si="18"/>
        <v>0</v>
      </c>
    </row>
    <row r="577" spans="1:13" x14ac:dyDescent="0.25">
      <c r="A577" s="1">
        <v>44392</v>
      </c>
      <c r="B577">
        <v>74.639999389648438</v>
      </c>
      <c r="C577">
        <v>73.160003662109375</v>
      </c>
      <c r="D577">
        <v>74.550003051757813</v>
      </c>
      <c r="E577">
        <v>73.470001220703125</v>
      </c>
      <c r="F577">
        <v>10000</v>
      </c>
      <c r="G577">
        <v>0</v>
      </c>
      <c r="H577">
        <v>-1.7255228446578341</v>
      </c>
      <c r="L577">
        <f t="shared" si="17"/>
        <v>0</v>
      </c>
      <c r="M577">
        <f t="shared" si="18"/>
        <v>0</v>
      </c>
    </row>
    <row r="578" spans="1:13" x14ac:dyDescent="0.25">
      <c r="A578" s="1">
        <v>44393</v>
      </c>
      <c r="B578">
        <v>74.069999694824219</v>
      </c>
      <c r="C578">
        <v>72.339996337890625</v>
      </c>
      <c r="D578">
        <v>73.260002136230469</v>
      </c>
      <c r="E578">
        <v>73.589996337890625</v>
      </c>
      <c r="F578">
        <v>10000</v>
      </c>
      <c r="G578">
        <v>0</v>
      </c>
      <c r="H578">
        <v>0.16332532352494322</v>
      </c>
      <c r="L578">
        <f t="shared" si="17"/>
        <v>0.16332532352494322</v>
      </c>
      <c r="M578">
        <f t="shared" si="18"/>
        <v>2.2799960045158343E-2</v>
      </c>
    </row>
    <row r="579" spans="1:13" x14ac:dyDescent="0.25">
      <c r="A579" s="1">
        <v>44396</v>
      </c>
      <c r="B579">
        <v>73.290000915527344</v>
      </c>
      <c r="C579">
        <v>67.849998474121094</v>
      </c>
      <c r="D579">
        <v>73</v>
      </c>
      <c r="E579">
        <v>68.620002746582031</v>
      </c>
      <c r="F579">
        <v>10000</v>
      </c>
      <c r="G579">
        <v>0</v>
      </c>
      <c r="H579">
        <v>-6.7536266321970189</v>
      </c>
      <c r="L579">
        <f t="shared" ref="L579:L642" si="19">IF(H579&gt;R578/365,H579,0)</f>
        <v>0</v>
      </c>
      <c r="M579">
        <f t="shared" si="18"/>
        <v>0</v>
      </c>
    </row>
    <row r="580" spans="1:13" x14ac:dyDescent="0.25">
      <c r="A580" s="1">
        <v>44397</v>
      </c>
      <c r="B580">
        <v>69.730003356933594</v>
      </c>
      <c r="C580">
        <v>67.419998168945313</v>
      </c>
      <c r="D580">
        <v>68.760002136230469</v>
      </c>
      <c r="E580">
        <v>69.349998474121094</v>
      </c>
      <c r="F580">
        <v>10000</v>
      </c>
      <c r="G580">
        <v>0</v>
      </c>
      <c r="H580">
        <v>1.0638235183915379</v>
      </c>
      <c r="L580">
        <f t="shared" si="19"/>
        <v>1.0638235183915379</v>
      </c>
      <c r="M580">
        <f t="shared" si="18"/>
        <v>1.1056412119446795</v>
      </c>
    </row>
    <row r="581" spans="1:13" x14ac:dyDescent="0.25">
      <c r="A581" s="1">
        <v>44398</v>
      </c>
      <c r="B581">
        <v>72.360000610351563</v>
      </c>
      <c r="C581">
        <v>68.639999389648438</v>
      </c>
      <c r="D581">
        <v>68.739997863769531</v>
      </c>
      <c r="E581">
        <v>72.230003356933594</v>
      </c>
      <c r="F581">
        <v>10000</v>
      </c>
      <c r="G581">
        <v>0</v>
      </c>
      <c r="H581">
        <v>4.1528550053064661</v>
      </c>
      <c r="L581">
        <f t="shared" si="19"/>
        <v>4.1528550053064661</v>
      </c>
      <c r="M581">
        <f t="shared" ref="M581:M644" si="20">IF(H581&gt;$R$1/365,(H581-$R$1/365)^2,0)</f>
        <v>17.143957529083345</v>
      </c>
    </row>
    <row r="582" spans="1:13" x14ac:dyDescent="0.25">
      <c r="A582" s="1">
        <v>44399</v>
      </c>
      <c r="B582">
        <v>73.900001525878906</v>
      </c>
      <c r="C582">
        <v>71.75</v>
      </c>
      <c r="D582">
        <v>72.099998474121094</v>
      </c>
      <c r="E582">
        <v>73.790000915527344</v>
      </c>
      <c r="F582">
        <v>10000</v>
      </c>
      <c r="G582">
        <v>0</v>
      </c>
      <c r="H582">
        <v>2.1597639292425752</v>
      </c>
      <c r="L582">
        <f t="shared" si="19"/>
        <v>2.1597639292425752</v>
      </c>
      <c r="M582">
        <f t="shared" si="20"/>
        <v>4.611477775506291</v>
      </c>
    </row>
    <row r="583" spans="1:13" x14ac:dyDescent="0.25">
      <c r="A583" s="1">
        <v>44400</v>
      </c>
      <c r="B583">
        <v>74.209999084472656</v>
      </c>
      <c r="C583">
        <v>73.330001831054688</v>
      </c>
      <c r="D583">
        <v>73.709999084472656</v>
      </c>
      <c r="E583">
        <v>74.099998474121094</v>
      </c>
      <c r="F583">
        <v>10000</v>
      </c>
      <c r="G583">
        <v>0</v>
      </c>
      <c r="H583">
        <v>0.42010781236963002</v>
      </c>
      <c r="L583">
        <f t="shared" si="19"/>
        <v>0.42010781236963002</v>
      </c>
      <c r="M583">
        <f t="shared" si="20"/>
        <v>0.16628374974201851</v>
      </c>
    </row>
    <row r="584" spans="1:13" x14ac:dyDescent="0.25">
      <c r="A584" s="1">
        <v>44403</v>
      </c>
      <c r="B584">
        <v>74.830001831054688</v>
      </c>
      <c r="C584">
        <v>72.75</v>
      </c>
      <c r="D584">
        <v>74.169998168945313</v>
      </c>
      <c r="E584">
        <v>74.5</v>
      </c>
      <c r="F584">
        <v>10000</v>
      </c>
      <c r="G584">
        <v>0</v>
      </c>
      <c r="H584">
        <v>0.53981313645856677</v>
      </c>
      <c r="L584">
        <f t="shared" si="19"/>
        <v>0.53981313645856677</v>
      </c>
      <c r="M584">
        <f t="shared" si="20"/>
        <v>0.27823975989303712</v>
      </c>
    </row>
    <row r="585" spans="1:13" x14ac:dyDescent="0.25">
      <c r="A585" s="1">
        <v>44404</v>
      </c>
      <c r="B585">
        <v>75.050003051757813</v>
      </c>
      <c r="C585">
        <v>74.019996643066406</v>
      </c>
      <c r="D585">
        <v>74.790000915527344</v>
      </c>
      <c r="E585">
        <v>74.480003356933594</v>
      </c>
      <c r="F585">
        <v>10000</v>
      </c>
      <c r="G585">
        <v>0</v>
      </c>
      <c r="H585">
        <v>-2.6841131632759918E-2</v>
      </c>
      <c r="L585">
        <f t="shared" si="19"/>
        <v>0</v>
      </c>
      <c r="M585">
        <f t="shared" si="20"/>
        <v>0</v>
      </c>
    </row>
    <row r="586" spans="1:13" x14ac:dyDescent="0.25">
      <c r="A586" s="1">
        <v>44405</v>
      </c>
      <c r="B586">
        <v>75.30999755859375</v>
      </c>
      <c r="C586">
        <v>74.44000244140625</v>
      </c>
      <c r="D586">
        <v>74.660003662109375</v>
      </c>
      <c r="E586">
        <v>74.739997863769531</v>
      </c>
      <c r="F586">
        <v>10000</v>
      </c>
      <c r="G586">
        <v>0</v>
      </c>
      <c r="H586">
        <v>0.34907961213421768</v>
      </c>
      <c r="L586">
        <f t="shared" si="19"/>
        <v>0.34907961213421768</v>
      </c>
      <c r="M586">
        <f t="shared" si="20"/>
        <v>0.1134011316155754</v>
      </c>
    </row>
    <row r="587" spans="1:13" x14ac:dyDescent="0.25">
      <c r="A587" s="1">
        <v>44406</v>
      </c>
      <c r="B587">
        <v>76.139999389648438</v>
      </c>
      <c r="C587">
        <v>74.629997253417969</v>
      </c>
      <c r="D587">
        <v>74.80999755859375</v>
      </c>
      <c r="E587">
        <v>76.050003051757813</v>
      </c>
      <c r="F587">
        <v>10000</v>
      </c>
      <c r="G587">
        <v>0</v>
      </c>
      <c r="H587">
        <v>1.7527498333302916</v>
      </c>
      <c r="L587">
        <f t="shared" si="19"/>
        <v>1.7527498333302916</v>
      </c>
      <c r="M587">
        <f t="shared" si="20"/>
        <v>3.0290654876971241</v>
      </c>
    </row>
    <row r="588" spans="1:13" x14ac:dyDescent="0.25">
      <c r="A588" s="1">
        <v>44407</v>
      </c>
      <c r="B588">
        <v>76.389999389648438</v>
      </c>
      <c r="C588">
        <v>75.510002136230469</v>
      </c>
      <c r="D588">
        <v>75.800003051757813</v>
      </c>
      <c r="E588">
        <v>76.330001831054688</v>
      </c>
      <c r="F588">
        <v>10000</v>
      </c>
      <c r="G588">
        <v>0</v>
      </c>
      <c r="H588">
        <v>0.3681772098106384</v>
      </c>
      <c r="L588">
        <f t="shared" si="19"/>
        <v>0.3681772098106384</v>
      </c>
      <c r="M588">
        <f t="shared" si="20"/>
        <v>0.12662811416301273</v>
      </c>
    </row>
    <row r="589" spans="1:13" x14ac:dyDescent="0.25">
      <c r="A589" s="1">
        <v>44410</v>
      </c>
      <c r="B589">
        <v>75.330001831054688</v>
      </c>
      <c r="C589">
        <v>72.30999755859375</v>
      </c>
      <c r="D589">
        <v>75.180000305175781</v>
      </c>
      <c r="E589">
        <v>72.889999389648438</v>
      </c>
      <c r="F589">
        <v>10000</v>
      </c>
      <c r="G589">
        <v>0</v>
      </c>
      <c r="H589">
        <v>-4.5067501098980607</v>
      </c>
      <c r="L589">
        <f t="shared" si="19"/>
        <v>0</v>
      </c>
      <c r="M589">
        <f t="shared" si="20"/>
        <v>0</v>
      </c>
    </row>
    <row r="590" spans="1:13" x14ac:dyDescent="0.25">
      <c r="A590" s="1">
        <v>44411</v>
      </c>
      <c r="B590">
        <v>73.529998779296875</v>
      </c>
      <c r="C590">
        <v>71.040000915527344</v>
      </c>
      <c r="D590">
        <v>73.230003356933594</v>
      </c>
      <c r="E590">
        <v>72.410003662109375</v>
      </c>
      <c r="F590">
        <v>10000</v>
      </c>
      <c r="G590">
        <v>0</v>
      </c>
      <c r="H590">
        <v>-0.6585206908469643</v>
      </c>
      <c r="L590">
        <f t="shared" si="19"/>
        <v>0</v>
      </c>
      <c r="M590">
        <f t="shared" si="20"/>
        <v>0</v>
      </c>
    </row>
    <row r="591" spans="1:13" x14ac:dyDescent="0.25">
      <c r="A591" s="1">
        <v>44412</v>
      </c>
      <c r="B591">
        <v>72.819999694824219</v>
      </c>
      <c r="C591">
        <v>70.120002746582031</v>
      </c>
      <c r="D591">
        <v>72.330001831054688</v>
      </c>
      <c r="E591">
        <v>70.379997253417969</v>
      </c>
      <c r="F591">
        <v>10000</v>
      </c>
      <c r="G591">
        <v>0</v>
      </c>
      <c r="H591">
        <v>-2.8034888910710931</v>
      </c>
      <c r="L591">
        <f t="shared" si="19"/>
        <v>0</v>
      </c>
      <c r="M591">
        <f t="shared" si="20"/>
        <v>0</v>
      </c>
    </row>
    <row r="592" spans="1:13" x14ac:dyDescent="0.25">
      <c r="A592" s="1">
        <v>44413</v>
      </c>
      <c r="B592">
        <v>71.5</v>
      </c>
      <c r="C592">
        <v>69.75</v>
      </c>
      <c r="D592">
        <v>70.25</v>
      </c>
      <c r="E592">
        <v>71.290000915527344</v>
      </c>
      <c r="F592">
        <v>10000</v>
      </c>
      <c r="G592">
        <v>0</v>
      </c>
      <c r="H592">
        <v>1.2929862142970983</v>
      </c>
      <c r="L592">
        <f t="shared" si="19"/>
        <v>1.2929862142970983</v>
      </c>
      <c r="M592">
        <f t="shared" si="20"/>
        <v>1.6400834970017415</v>
      </c>
    </row>
    <row r="593" spans="1:13" x14ac:dyDescent="0.25">
      <c r="A593" s="1">
        <v>44414</v>
      </c>
      <c r="B593">
        <v>72.430000305175781</v>
      </c>
      <c r="C593">
        <v>70.279998779296875</v>
      </c>
      <c r="D593">
        <v>71.260002136230469</v>
      </c>
      <c r="E593">
        <v>70.699996948242188</v>
      </c>
      <c r="F593">
        <v>10000</v>
      </c>
      <c r="G593">
        <v>0</v>
      </c>
      <c r="H593">
        <v>-0.82761110914314484</v>
      </c>
      <c r="L593">
        <f t="shared" si="19"/>
        <v>0</v>
      </c>
      <c r="M593">
        <f t="shared" si="20"/>
        <v>0</v>
      </c>
    </row>
    <row r="594" spans="1:13" x14ac:dyDescent="0.25">
      <c r="A594" s="1">
        <v>44417</v>
      </c>
      <c r="B594">
        <v>70.05999755859375</v>
      </c>
      <c r="C594">
        <v>67.610000610351563</v>
      </c>
      <c r="D594">
        <v>70.05999755859375</v>
      </c>
      <c r="E594">
        <v>69.040000915527344</v>
      </c>
      <c r="F594">
        <v>10000</v>
      </c>
      <c r="G594">
        <v>0</v>
      </c>
      <c r="H594">
        <v>-2.3479435705352159</v>
      </c>
      <c r="L594">
        <f t="shared" si="19"/>
        <v>0</v>
      </c>
      <c r="M594">
        <f t="shared" si="20"/>
        <v>0</v>
      </c>
    </row>
    <row r="595" spans="1:13" x14ac:dyDescent="0.25">
      <c r="A595" s="1">
        <v>44418</v>
      </c>
      <c r="B595">
        <v>71.230003356933594</v>
      </c>
      <c r="C595">
        <v>68.970001220703125</v>
      </c>
      <c r="D595">
        <v>69.290000915527344</v>
      </c>
      <c r="E595">
        <v>70.629997253417969</v>
      </c>
      <c r="F595">
        <v>10000</v>
      </c>
      <c r="G595">
        <v>0</v>
      </c>
      <c r="H595">
        <v>2.3030074113643773</v>
      </c>
      <c r="L595">
        <f t="shared" si="19"/>
        <v>2.3030074113643773</v>
      </c>
      <c r="M595">
        <f t="shared" si="20"/>
        <v>5.2472086511821958</v>
      </c>
    </row>
    <row r="596" spans="1:13" x14ac:dyDescent="0.25">
      <c r="A596" s="1">
        <v>44419</v>
      </c>
      <c r="B596">
        <v>71.629997253417969</v>
      </c>
      <c r="C596">
        <v>69.069999694824219</v>
      </c>
      <c r="D596">
        <v>70.910003662109375</v>
      </c>
      <c r="E596">
        <v>71.44000244140625</v>
      </c>
      <c r="F596">
        <v>10000</v>
      </c>
      <c r="G596">
        <v>0</v>
      </c>
      <c r="H596">
        <v>1.1468288538678761</v>
      </c>
      <c r="L596">
        <f t="shared" si="19"/>
        <v>1.1468288538678761</v>
      </c>
      <c r="M596">
        <f t="shared" si="20"/>
        <v>1.2870904468234787</v>
      </c>
    </row>
    <row r="597" spans="1:13" x14ac:dyDescent="0.25">
      <c r="A597" s="1">
        <v>44420</v>
      </c>
      <c r="B597">
        <v>71.889999389648438</v>
      </c>
      <c r="C597">
        <v>70.680000305175781</v>
      </c>
      <c r="D597">
        <v>71.580001831054688</v>
      </c>
      <c r="E597">
        <v>71.30999755859375</v>
      </c>
      <c r="F597">
        <v>10000</v>
      </c>
      <c r="G597">
        <v>0</v>
      </c>
      <c r="H597">
        <v>-0.18197771328343215</v>
      </c>
      <c r="L597">
        <f t="shared" si="19"/>
        <v>0</v>
      </c>
      <c r="M597">
        <f t="shared" si="20"/>
        <v>0</v>
      </c>
    </row>
    <row r="598" spans="1:13" x14ac:dyDescent="0.25">
      <c r="A598" s="1">
        <v>44421</v>
      </c>
      <c r="B598">
        <v>71.389999389648438</v>
      </c>
      <c r="C598">
        <v>70</v>
      </c>
      <c r="D598">
        <v>71.120002746582031</v>
      </c>
      <c r="E598">
        <v>70.589996337890625</v>
      </c>
      <c r="F598">
        <v>10000</v>
      </c>
      <c r="G598">
        <v>0</v>
      </c>
      <c r="H598">
        <v>-1.0096778086572167</v>
      </c>
      <c r="L598">
        <f t="shared" si="19"/>
        <v>0</v>
      </c>
      <c r="M598">
        <f t="shared" si="20"/>
        <v>0</v>
      </c>
    </row>
    <row r="599" spans="1:13" x14ac:dyDescent="0.25">
      <c r="A599" s="1">
        <v>44424</v>
      </c>
      <c r="B599">
        <v>70.400001525878906</v>
      </c>
      <c r="C599">
        <v>68.139999389648438</v>
      </c>
      <c r="D599">
        <v>70.220001220703125</v>
      </c>
      <c r="E599">
        <v>69.510002136230469</v>
      </c>
      <c r="F599">
        <v>10000</v>
      </c>
      <c r="G599">
        <v>0</v>
      </c>
      <c r="H599">
        <v>-1.5299536162186267</v>
      </c>
      <c r="L599">
        <f t="shared" si="19"/>
        <v>0</v>
      </c>
      <c r="M599">
        <f t="shared" si="20"/>
        <v>0</v>
      </c>
    </row>
    <row r="600" spans="1:13" x14ac:dyDescent="0.25">
      <c r="A600" s="1">
        <v>44425</v>
      </c>
      <c r="B600">
        <v>70.010002136230469</v>
      </c>
      <c r="C600">
        <v>68.819999694824219</v>
      </c>
      <c r="D600">
        <v>69.650001525878906</v>
      </c>
      <c r="E600">
        <v>69.029998779296875</v>
      </c>
      <c r="F600">
        <v>10000</v>
      </c>
      <c r="G600">
        <v>0</v>
      </c>
      <c r="H600">
        <v>-0.69055293077512347</v>
      </c>
      <c r="L600">
        <f t="shared" si="19"/>
        <v>0</v>
      </c>
      <c r="M600">
        <f t="shared" si="20"/>
        <v>0</v>
      </c>
    </row>
    <row r="601" spans="1:13" x14ac:dyDescent="0.25">
      <c r="A601" s="1">
        <v>44426</v>
      </c>
      <c r="B601">
        <v>70.040000915527344</v>
      </c>
      <c r="C601">
        <v>67.220001220703125</v>
      </c>
      <c r="D601">
        <v>69.010002136230469</v>
      </c>
      <c r="E601">
        <v>68.230003356933594</v>
      </c>
      <c r="F601">
        <v>10000</v>
      </c>
      <c r="G601">
        <v>0</v>
      </c>
      <c r="H601">
        <v>-1.1589098022745659</v>
      </c>
      <c r="L601">
        <f t="shared" si="19"/>
        <v>0</v>
      </c>
      <c r="M601">
        <f t="shared" si="20"/>
        <v>0</v>
      </c>
    </row>
    <row r="602" spans="1:13" x14ac:dyDescent="0.25">
      <c r="A602" s="1">
        <v>44427</v>
      </c>
      <c r="B602">
        <v>67.650001525878906</v>
      </c>
      <c r="C602">
        <v>65.55999755859375</v>
      </c>
      <c r="D602">
        <v>67.419998168945313</v>
      </c>
      <c r="E602">
        <v>66.449996948242188</v>
      </c>
      <c r="F602">
        <v>10000</v>
      </c>
      <c r="G602">
        <v>0</v>
      </c>
      <c r="H602">
        <v>-2.6088323627651122</v>
      </c>
      <c r="L602">
        <f t="shared" si="19"/>
        <v>0</v>
      </c>
      <c r="M602">
        <f t="shared" si="20"/>
        <v>0</v>
      </c>
    </row>
    <row r="603" spans="1:13" x14ac:dyDescent="0.25">
      <c r="A603" s="1">
        <v>44428</v>
      </c>
      <c r="B603">
        <v>66.919998168945313</v>
      </c>
      <c r="C603">
        <v>64.800003051757813</v>
      </c>
      <c r="D603">
        <v>66.599998474121094</v>
      </c>
      <c r="E603">
        <v>65.180000305175781</v>
      </c>
      <c r="F603">
        <v>10000</v>
      </c>
      <c r="G603">
        <v>0</v>
      </c>
      <c r="H603">
        <v>-1.9112064731253597</v>
      </c>
      <c r="L603">
        <f t="shared" si="19"/>
        <v>0</v>
      </c>
      <c r="M603">
        <f t="shared" si="20"/>
        <v>0</v>
      </c>
    </row>
    <row r="604" spans="1:13" x14ac:dyDescent="0.25">
      <c r="A604" s="1">
        <v>44431</v>
      </c>
      <c r="B604">
        <v>68.910003662109375</v>
      </c>
      <c r="C604">
        <v>64.830001831054688</v>
      </c>
      <c r="D604">
        <v>65.180000305175781</v>
      </c>
      <c r="E604">
        <v>68.75</v>
      </c>
      <c r="F604">
        <v>10000</v>
      </c>
      <c r="G604">
        <v>0</v>
      </c>
      <c r="H604">
        <v>5.4771397332146643</v>
      </c>
      <c r="L604">
        <f t="shared" si="19"/>
        <v>5.4771397332146643</v>
      </c>
      <c r="M604">
        <f t="shared" si="20"/>
        <v>29.864158895112563</v>
      </c>
    </row>
    <row r="605" spans="1:13" x14ac:dyDescent="0.25">
      <c r="A605" s="1">
        <v>44432</v>
      </c>
      <c r="B605">
        <v>71.300003051757813</v>
      </c>
      <c r="C605">
        <v>68.519996643066406</v>
      </c>
      <c r="D605">
        <v>68.680000305175781</v>
      </c>
      <c r="E605">
        <v>71.050003051757813</v>
      </c>
      <c r="F605">
        <v>10000</v>
      </c>
      <c r="G605">
        <v>0</v>
      </c>
      <c r="H605">
        <v>3.3454589843749938</v>
      </c>
      <c r="L605">
        <f t="shared" si="19"/>
        <v>3.3454589843749938</v>
      </c>
      <c r="M605">
        <f t="shared" si="20"/>
        <v>11.109757045156405</v>
      </c>
    </row>
    <row r="606" spans="1:13" x14ac:dyDescent="0.25">
      <c r="A606" s="1">
        <v>44433</v>
      </c>
      <c r="B606">
        <v>72.410003662109375</v>
      </c>
      <c r="C606">
        <v>70.510002136230469</v>
      </c>
      <c r="D606">
        <v>71.129997253417969</v>
      </c>
      <c r="E606">
        <v>72.25</v>
      </c>
      <c r="F606">
        <v>10000</v>
      </c>
      <c r="G606">
        <v>0</v>
      </c>
      <c r="H606">
        <v>1.6889470748763014</v>
      </c>
      <c r="L606">
        <f t="shared" si="19"/>
        <v>1.6889470748763014</v>
      </c>
      <c r="M606">
        <f t="shared" si="20"/>
        <v>2.8110489498925793</v>
      </c>
    </row>
    <row r="607" spans="1:13" x14ac:dyDescent="0.25">
      <c r="A607" s="1">
        <v>44434</v>
      </c>
      <c r="B607">
        <v>72.129997253417969</v>
      </c>
      <c r="C607">
        <v>70.680000305175781</v>
      </c>
      <c r="D607">
        <v>71.839996337890625</v>
      </c>
      <c r="E607">
        <v>71.069999694824219</v>
      </c>
      <c r="F607">
        <v>10000</v>
      </c>
      <c r="G607">
        <v>0</v>
      </c>
      <c r="H607">
        <v>-1.6332184154682072</v>
      </c>
      <c r="L607">
        <f t="shared" si="19"/>
        <v>0</v>
      </c>
      <c r="M607">
        <f t="shared" si="20"/>
        <v>0</v>
      </c>
    </row>
    <row r="608" spans="1:13" x14ac:dyDescent="0.25">
      <c r="A608" s="1">
        <v>44435</v>
      </c>
      <c r="B608">
        <v>72.739997863769531</v>
      </c>
      <c r="C608">
        <v>71.160003662109375</v>
      </c>
      <c r="D608">
        <v>71.419998168945313</v>
      </c>
      <c r="E608">
        <v>72.699996948242188</v>
      </c>
      <c r="F608">
        <v>10000</v>
      </c>
      <c r="G608">
        <v>0</v>
      </c>
      <c r="H608">
        <v>2.2935095826891905</v>
      </c>
      <c r="L608">
        <f t="shared" si="19"/>
        <v>2.2935095826891905</v>
      </c>
      <c r="M608">
        <f t="shared" si="20"/>
        <v>5.203785913305917</v>
      </c>
    </row>
    <row r="609" spans="1:13" x14ac:dyDescent="0.25">
      <c r="A609" s="1">
        <v>44438</v>
      </c>
      <c r="B609">
        <v>73.699996948242188</v>
      </c>
      <c r="C609">
        <v>71.989997863769531</v>
      </c>
      <c r="D609">
        <v>73.589996337890625</v>
      </c>
      <c r="E609">
        <v>73.410003662109375</v>
      </c>
      <c r="F609">
        <v>10000</v>
      </c>
      <c r="G609">
        <v>0</v>
      </c>
      <c r="H609">
        <v>0.97662550711339335</v>
      </c>
      <c r="L609">
        <f t="shared" si="19"/>
        <v>0.97662550711339335</v>
      </c>
      <c r="M609">
        <f t="shared" si="20"/>
        <v>0.92986820275554549</v>
      </c>
    </row>
    <row r="610" spans="1:13" x14ac:dyDescent="0.25">
      <c r="A610" s="1">
        <v>44439</v>
      </c>
      <c r="B610">
        <v>73.489997863769531</v>
      </c>
      <c r="C610">
        <v>72.910003662109375</v>
      </c>
      <c r="D610">
        <v>73.029998779296875</v>
      </c>
      <c r="E610">
        <v>72.989997863769531</v>
      </c>
      <c r="F610">
        <v>10000</v>
      </c>
      <c r="G610">
        <v>0</v>
      </c>
      <c r="H610">
        <v>-0.57213700774766396</v>
      </c>
      <c r="L610">
        <f t="shared" si="19"/>
        <v>0</v>
      </c>
      <c r="M610">
        <f t="shared" si="20"/>
        <v>0</v>
      </c>
    </row>
    <row r="611" spans="1:13" x14ac:dyDescent="0.25">
      <c r="A611" s="1">
        <v>44440</v>
      </c>
      <c r="B611">
        <v>72.370002746582031</v>
      </c>
      <c r="C611">
        <v>70.410003662109375</v>
      </c>
      <c r="D611">
        <v>71.699996948242188</v>
      </c>
      <c r="E611">
        <v>71.589996337890625</v>
      </c>
      <c r="F611">
        <v>10000</v>
      </c>
      <c r="G611">
        <v>0</v>
      </c>
      <c r="H611">
        <v>-1.9180731152943831</v>
      </c>
      <c r="L611">
        <f t="shared" si="19"/>
        <v>0</v>
      </c>
      <c r="M611">
        <f t="shared" si="20"/>
        <v>0</v>
      </c>
    </row>
    <row r="612" spans="1:13" x14ac:dyDescent="0.25">
      <c r="A612" s="1">
        <v>44441</v>
      </c>
      <c r="B612">
        <v>73.459999084472656</v>
      </c>
      <c r="C612">
        <v>70.919998168945313</v>
      </c>
      <c r="D612">
        <v>71.239997863769531</v>
      </c>
      <c r="E612">
        <v>73.029998779296875</v>
      </c>
      <c r="F612">
        <v>10000</v>
      </c>
      <c r="G612">
        <v>0</v>
      </c>
      <c r="H612">
        <v>2.0114576268585482</v>
      </c>
      <c r="L612">
        <f t="shared" si="19"/>
        <v>2.0114576268585482</v>
      </c>
      <c r="M612">
        <f t="shared" si="20"/>
        <v>3.996516197826403</v>
      </c>
    </row>
    <row r="613" spans="1:13" x14ac:dyDescent="0.25">
      <c r="A613" s="1">
        <v>44442</v>
      </c>
      <c r="B613">
        <v>73.699996948242188</v>
      </c>
      <c r="C613">
        <v>72.400001525878906</v>
      </c>
      <c r="D613">
        <v>72.80999755859375</v>
      </c>
      <c r="E613">
        <v>72.610000610351563</v>
      </c>
      <c r="F613">
        <v>10000</v>
      </c>
      <c r="G613">
        <v>0</v>
      </c>
      <c r="H613">
        <v>-0.57510362312148677</v>
      </c>
      <c r="L613">
        <f t="shared" si="19"/>
        <v>0</v>
      </c>
      <c r="M613">
        <f t="shared" si="20"/>
        <v>0</v>
      </c>
    </row>
    <row r="614" spans="1:13" x14ac:dyDescent="0.25">
      <c r="A614" s="1">
        <v>44446</v>
      </c>
      <c r="B614">
        <v>72.769996643066406</v>
      </c>
      <c r="C614">
        <v>71.099998474121094</v>
      </c>
      <c r="D614">
        <v>72.69000244140625</v>
      </c>
      <c r="E614">
        <v>71.69000244140625</v>
      </c>
      <c r="F614">
        <v>10000</v>
      </c>
      <c r="G614">
        <v>0</v>
      </c>
      <c r="H614">
        <v>-1.2670405745929036</v>
      </c>
      <c r="L614">
        <f t="shared" si="19"/>
        <v>0</v>
      </c>
      <c r="M614">
        <f t="shared" si="20"/>
        <v>0</v>
      </c>
    </row>
    <row r="615" spans="1:13" x14ac:dyDescent="0.25">
      <c r="A615" s="1">
        <v>44447</v>
      </c>
      <c r="B615">
        <v>72.949996948242188</v>
      </c>
      <c r="C615">
        <v>71.55999755859375</v>
      </c>
      <c r="D615">
        <v>71.580001831054688</v>
      </c>
      <c r="E615">
        <v>72.599998474121094</v>
      </c>
      <c r="F615">
        <v>10000</v>
      </c>
      <c r="G615">
        <v>0</v>
      </c>
      <c r="H615">
        <v>1.2693485865879373</v>
      </c>
      <c r="L615">
        <f t="shared" si="19"/>
        <v>1.2693485865879373</v>
      </c>
      <c r="M615">
        <f t="shared" si="20"/>
        <v>1.5800988265269402</v>
      </c>
    </row>
    <row r="616" spans="1:13" x14ac:dyDescent="0.25">
      <c r="A616" s="1">
        <v>44448</v>
      </c>
      <c r="B616">
        <v>73.19000244140625</v>
      </c>
      <c r="C616">
        <v>70.889999389648438</v>
      </c>
      <c r="D616">
        <v>72.620002746582031</v>
      </c>
      <c r="E616">
        <v>71.449996948242188</v>
      </c>
      <c r="F616">
        <v>10000</v>
      </c>
      <c r="G616">
        <v>0</v>
      </c>
      <c r="H616">
        <v>-1.5840241736214788</v>
      </c>
      <c r="L616">
        <f t="shared" si="19"/>
        <v>0</v>
      </c>
      <c r="M616">
        <f t="shared" si="20"/>
        <v>0</v>
      </c>
    </row>
    <row r="617" spans="1:13" x14ac:dyDescent="0.25">
      <c r="A617" s="1">
        <v>44449</v>
      </c>
      <c r="B617">
        <v>73.139999389648438</v>
      </c>
      <c r="C617">
        <v>70.959999084472656</v>
      </c>
      <c r="D617">
        <v>71.30999755859375</v>
      </c>
      <c r="E617">
        <v>72.919998168945313</v>
      </c>
      <c r="F617">
        <v>10000</v>
      </c>
      <c r="G617">
        <v>0</v>
      </c>
      <c r="H617">
        <v>2.0573845815108793</v>
      </c>
      <c r="L617">
        <f t="shared" si="19"/>
        <v>2.0573845815108793</v>
      </c>
      <c r="M617">
        <f t="shared" si="20"/>
        <v>4.1822532839604953</v>
      </c>
    </row>
    <row r="618" spans="1:13" x14ac:dyDescent="0.25">
      <c r="A618" s="1">
        <v>44452</v>
      </c>
      <c r="B618">
        <v>73.930000305175781</v>
      </c>
      <c r="C618">
        <v>72.699996948242188</v>
      </c>
      <c r="D618">
        <v>73.050003051757813</v>
      </c>
      <c r="E618">
        <v>73.510002136230469</v>
      </c>
      <c r="F618">
        <v>10000</v>
      </c>
      <c r="G618">
        <v>0</v>
      </c>
      <c r="H618">
        <v>0.80911133036263294</v>
      </c>
      <c r="L618">
        <f t="shared" si="19"/>
        <v>0.80911133036263294</v>
      </c>
      <c r="M618">
        <f t="shared" si="20"/>
        <v>0.63486245308226119</v>
      </c>
    </row>
    <row r="619" spans="1:13" x14ac:dyDescent="0.25">
      <c r="A619" s="1">
        <v>44453</v>
      </c>
      <c r="B619">
        <v>74.269996643066406</v>
      </c>
      <c r="C619">
        <v>73.080001831054688</v>
      </c>
      <c r="D619">
        <v>73.730003356933594</v>
      </c>
      <c r="E619">
        <v>73.599998474121094</v>
      </c>
      <c r="F619">
        <v>10000</v>
      </c>
      <c r="G619">
        <v>0</v>
      </c>
      <c r="H619">
        <v>0.12242733679130868</v>
      </c>
      <c r="L619">
        <f t="shared" si="19"/>
        <v>0.12242733679130868</v>
      </c>
      <c r="M619">
        <f t="shared" si="20"/>
        <v>1.2121695042944075E-2</v>
      </c>
    </row>
    <row r="620" spans="1:13" x14ac:dyDescent="0.25">
      <c r="A620" s="1">
        <v>44454</v>
      </c>
      <c r="B620">
        <v>76.129997253417969</v>
      </c>
      <c r="C620">
        <v>73.779998779296875</v>
      </c>
      <c r="D620">
        <v>73.839996337890625</v>
      </c>
      <c r="E620">
        <v>75.459999084472656</v>
      </c>
      <c r="F620">
        <v>10000</v>
      </c>
      <c r="G620">
        <v>0</v>
      </c>
      <c r="H620">
        <v>2.5271747947190004</v>
      </c>
      <c r="L620">
        <f t="shared" si="19"/>
        <v>2.5271747947190004</v>
      </c>
      <c r="M620">
        <f t="shared" si="20"/>
        <v>6.3244505425139366</v>
      </c>
    </row>
    <row r="621" spans="1:13" x14ac:dyDescent="0.25">
      <c r="A621" s="1">
        <v>44455</v>
      </c>
      <c r="B621">
        <v>75.860000610351563</v>
      </c>
      <c r="C621">
        <v>74.480003356933594</v>
      </c>
      <c r="D621">
        <v>75.459999084472656</v>
      </c>
      <c r="E621">
        <v>75.669998168945313</v>
      </c>
      <c r="F621">
        <v>10000</v>
      </c>
      <c r="G621">
        <v>0</v>
      </c>
      <c r="H621">
        <v>0.27829192555062221</v>
      </c>
      <c r="L621">
        <f t="shared" si="19"/>
        <v>0.27829192555062221</v>
      </c>
      <c r="M621">
        <f t="shared" si="20"/>
        <v>7.0736401640643445E-2</v>
      </c>
    </row>
    <row r="622" spans="1:13" x14ac:dyDescent="0.25">
      <c r="A622" s="1">
        <v>44456</v>
      </c>
      <c r="B622">
        <v>75.779998779296875</v>
      </c>
      <c r="C622">
        <v>74.580001831054688</v>
      </c>
      <c r="D622">
        <v>75.010002136230469</v>
      </c>
      <c r="E622">
        <v>75.339996337890625</v>
      </c>
      <c r="F622">
        <v>10000</v>
      </c>
      <c r="G622">
        <v>0</v>
      </c>
      <c r="H622">
        <v>-0.43610656672398163</v>
      </c>
      <c r="L622">
        <f t="shared" si="19"/>
        <v>0</v>
      </c>
      <c r="M622">
        <f t="shared" si="20"/>
        <v>0</v>
      </c>
    </row>
    <row r="623" spans="1:13" x14ac:dyDescent="0.25">
      <c r="A623" s="1">
        <v>44459</v>
      </c>
      <c r="B623">
        <v>75.389999389648438</v>
      </c>
      <c r="C623">
        <v>73.510002136230469</v>
      </c>
      <c r="D623">
        <v>75.389999389648438</v>
      </c>
      <c r="E623">
        <v>73.919998168945313</v>
      </c>
      <c r="F623">
        <v>10000</v>
      </c>
      <c r="G623">
        <v>0</v>
      </c>
      <c r="H623">
        <v>-1.88478661795628</v>
      </c>
      <c r="L623">
        <f t="shared" si="19"/>
        <v>0</v>
      </c>
      <c r="M623">
        <f t="shared" si="20"/>
        <v>0</v>
      </c>
    </row>
    <row r="624" spans="1:13" x14ac:dyDescent="0.25">
      <c r="A624" s="1">
        <v>44460</v>
      </c>
      <c r="B624">
        <v>75.169998168945313</v>
      </c>
      <c r="C624">
        <v>73.25</v>
      </c>
      <c r="D624">
        <v>74.230003356933594</v>
      </c>
      <c r="E624">
        <v>74.360000610351563</v>
      </c>
      <c r="F624">
        <v>10000</v>
      </c>
      <c r="G624">
        <v>0</v>
      </c>
      <c r="H624">
        <v>0.59524141275086873</v>
      </c>
      <c r="L624">
        <f t="shared" si="19"/>
        <v>0.59524141275086873</v>
      </c>
      <c r="M624">
        <f t="shared" si="20"/>
        <v>0.33978715243254587</v>
      </c>
    </row>
    <row r="625" spans="1:13" x14ac:dyDescent="0.25">
      <c r="A625" s="1">
        <v>44461</v>
      </c>
      <c r="B625">
        <v>76.260002136230469</v>
      </c>
      <c r="C625">
        <v>74.510002136230469</v>
      </c>
      <c r="D625">
        <v>74.610000610351563</v>
      </c>
      <c r="E625">
        <v>76.19000244140625</v>
      </c>
      <c r="F625">
        <v>10000</v>
      </c>
      <c r="G625">
        <v>0</v>
      </c>
      <c r="H625">
        <v>2.461002980142446</v>
      </c>
      <c r="L625">
        <f t="shared" si="19"/>
        <v>2.461002980142446</v>
      </c>
      <c r="M625">
        <f t="shared" si="20"/>
        <v>5.9960054015049939</v>
      </c>
    </row>
    <row r="626" spans="1:13" x14ac:dyDescent="0.25">
      <c r="A626" s="1">
        <v>44462</v>
      </c>
      <c r="B626">
        <v>77.339996337890625</v>
      </c>
      <c r="C626">
        <v>75.599998474121094</v>
      </c>
      <c r="D626">
        <v>75.870002746582031</v>
      </c>
      <c r="E626">
        <v>77.25</v>
      </c>
      <c r="F626">
        <v>9490</v>
      </c>
      <c r="G626">
        <v>67.220242722737439</v>
      </c>
      <c r="H626">
        <v>1.3912554464202032</v>
      </c>
      <c r="L626">
        <f t="shared" si="19"/>
        <v>1.3912554464202032</v>
      </c>
      <c r="M626">
        <f t="shared" si="20"/>
        <v>1.9014387868768183</v>
      </c>
    </row>
    <row r="627" spans="1:13" x14ac:dyDescent="0.25">
      <c r="A627" s="1">
        <v>44463</v>
      </c>
      <c r="B627">
        <v>78.25</v>
      </c>
      <c r="C627">
        <v>76.870002746582031</v>
      </c>
      <c r="D627">
        <v>77.180000305175781</v>
      </c>
      <c r="E627">
        <v>78.089996337890625</v>
      </c>
      <c r="F627">
        <v>9589.2270964860436</v>
      </c>
      <c r="G627">
        <v>65.773139511151982</v>
      </c>
      <c r="H627">
        <v>1.0873739001820315</v>
      </c>
      <c r="L627">
        <f t="shared" si="19"/>
        <v>1.0873739001820315</v>
      </c>
      <c r="M627">
        <f t="shared" si="20"/>
        <v>1.1557220381132922</v>
      </c>
    </row>
    <row r="628" spans="1:13" x14ac:dyDescent="0.25">
      <c r="A628" s="1">
        <v>44466</v>
      </c>
      <c r="B628">
        <v>79.879997253417969</v>
      </c>
      <c r="C628">
        <v>78.209999084472656</v>
      </c>
      <c r="D628">
        <v>78.230003356933594</v>
      </c>
      <c r="E628">
        <v>79.529998779296875</v>
      </c>
      <c r="F628">
        <v>9589.2270964860436</v>
      </c>
      <c r="G628">
        <v>65.773139511151982</v>
      </c>
      <c r="H628">
        <v>1.844029336581654</v>
      </c>
      <c r="L628">
        <f t="shared" si="19"/>
        <v>1.844029336581654</v>
      </c>
      <c r="M628">
        <f t="shared" si="20"/>
        <v>3.3551269761541036</v>
      </c>
    </row>
    <row r="629" spans="1:13" x14ac:dyDescent="0.25">
      <c r="A629" s="1">
        <v>44467</v>
      </c>
      <c r="B629">
        <v>80.739997863769531</v>
      </c>
      <c r="C629">
        <v>78.080001831054688</v>
      </c>
      <c r="D629">
        <v>79.419998168945313</v>
      </c>
      <c r="E629">
        <v>79.089996337890625</v>
      </c>
      <c r="F629">
        <v>9733.1548758604295</v>
      </c>
      <c r="G629">
        <v>66.201735922948828</v>
      </c>
      <c r="H629">
        <v>-0.55325342406618017</v>
      </c>
      <c r="L629">
        <f t="shared" si="19"/>
        <v>0</v>
      </c>
      <c r="M629">
        <f t="shared" si="20"/>
        <v>0</v>
      </c>
    </row>
    <row r="630" spans="1:13" x14ac:dyDescent="0.25">
      <c r="A630" s="1">
        <v>44468</v>
      </c>
      <c r="B630">
        <v>79.410003662109375</v>
      </c>
      <c r="C630">
        <v>77.529998779296875</v>
      </c>
      <c r="D630">
        <v>78.25</v>
      </c>
      <c r="E630">
        <v>78.639999389648438</v>
      </c>
      <c r="F630">
        <v>9652.3198054799741</v>
      </c>
      <c r="G630">
        <v>66.633577529287834</v>
      </c>
      <c r="H630">
        <v>-0.56896822490634102</v>
      </c>
      <c r="L630">
        <f t="shared" si="19"/>
        <v>0</v>
      </c>
      <c r="M630">
        <f t="shared" si="20"/>
        <v>0</v>
      </c>
    </row>
    <row r="631" spans="1:13" x14ac:dyDescent="0.25">
      <c r="A631" s="1">
        <v>44469</v>
      </c>
      <c r="B631">
        <v>79.160003662109375</v>
      </c>
      <c r="C631">
        <v>77.639999389648438</v>
      </c>
      <c r="D631">
        <v>78.330001831054688</v>
      </c>
      <c r="E631">
        <v>78.519996643066406</v>
      </c>
      <c r="F631">
        <v>9658.0783055405554</v>
      </c>
      <c r="G631">
        <v>66.578976247720618</v>
      </c>
      <c r="H631">
        <v>-0.15259759348094093</v>
      </c>
      <c r="L631">
        <f t="shared" si="19"/>
        <v>0</v>
      </c>
      <c r="M631">
        <f t="shared" si="20"/>
        <v>0</v>
      </c>
    </row>
    <row r="632" spans="1:13" x14ac:dyDescent="0.25">
      <c r="A632" s="1">
        <v>44470</v>
      </c>
      <c r="B632">
        <v>79.410003662109375</v>
      </c>
      <c r="C632">
        <v>77.569999694824219</v>
      </c>
      <c r="D632">
        <v>78.410003662109375</v>
      </c>
      <c r="E632">
        <v>79.279998779296875</v>
      </c>
      <c r="F632">
        <v>9673.2900711762886</v>
      </c>
      <c r="G632">
        <v>65.318253742366721</v>
      </c>
      <c r="H632">
        <v>0.96790902791967781</v>
      </c>
      <c r="L632">
        <f t="shared" si="19"/>
        <v>0.96790902791967781</v>
      </c>
      <c r="M632">
        <f t="shared" si="20"/>
        <v>0.91313363482369703</v>
      </c>
    </row>
    <row r="633" spans="1:13" x14ac:dyDescent="0.25">
      <c r="A633" s="1">
        <v>44473</v>
      </c>
      <c r="B633">
        <v>82</v>
      </c>
      <c r="C633">
        <v>78.760002136230469</v>
      </c>
      <c r="D633">
        <v>79.360000610351563</v>
      </c>
      <c r="E633">
        <v>81.260002136230469</v>
      </c>
      <c r="F633">
        <v>9673.2900711762886</v>
      </c>
      <c r="G633">
        <v>65.318253742366721</v>
      </c>
      <c r="H633">
        <v>2.4974815683910467</v>
      </c>
      <c r="L633">
        <f t="shared" si="19"/>
        <v>2.4974815683910467</v>
      </c>
      <c r="M633">
        <f t="shared" si="20"/>
        <v>6.1759844456489903</v>
      </c>
    </row>
    <row r="634" spans="1:13" x14ac:dyDescent="0.25">
      <c r="A634" s="1">
        <v>44474</v>
      </c>
      <c r="B634">
        <v>83.110000610351563</v>
      </c>
      <c r="C634">
        <v>81.199996948242188</v>
      </c>
      <c r="D634">
        <v>81.279998779296875</v>
      </c>
      <c r="E634">
        <v>82.55999755859375</v>
      </c>
      <c r="F634">
        <v>9888.7614887601485</v>
      </c>
      <c r="G634">
        <v>61.872344699466218</v>
      </c>
      <c r="H634">
        <v>1.5997974257788927</v>
      </c>
      <c r="L634">
        <f t="shared" si="19"/>
        <v>1.5997974257788927</v>
      </c>
      <c r="M634">
        <f t="shared" si="20"/>
        <v>2.5200567422138258</v>
      </c>
    </row>
    <row r="635" spans="1:13" x14ac:dyDescent="0.25">
      <c r="A635" s="1">
        <v>44475</v>
      </c>
      <c r="B635">
        <v>83.44000244140625</v>
      </c>
      <c r="C635">
        <v>80.589996337890625</v>
      </c>
      <c r="D635">
        <v>82.660003662109375</v>
      </c>
      <c r="E635">
        <v>81.080001831054688</v>
      </c>
      <c r="F635">
        <v>9974.1456265564702</v>
      </c>
      <c r="G635">
        <v>61.872344699466218</v>
      </c>
      <c r="H635">
        <v>-1.7926305369482254</v>
      </c>
      <c r="L635">
        <f t="shared" si="19"/>
        <v>0</v>
      </c>
      <c r="M635">
        <f t="shared" si="20"/>
        <v>0</v>
      </c>
    </row>
    <row r="636" spans="1:13" x14ac:dyDescent="0.25">
      <c r="A636" s="1">
        <v>44476</v>
      </c>
      <c r="B636">
        <v>82.5</v>
      </c>
      <c r="C636">
        <v>79.080001831054688</v>
      </c>
      <c r="D636">
        <v>80.800003051757813</v>
      </c>
      <c r="E636">
        <v>81.949996948242188</v>
      </c>
      <c r="F636">
        <v>9859.0630276515803</v>
      </c>
      <c r="G636">
        <v>61.872344699466218</v>
      </c>
      <c r="H636">
        <v>1.0730082604096358</v>
      </c>
      <c r="L636">
        <f t="shared" si="19"/>
        <v>1.0730082604096358</v>
      </c>
      <c r="M636">
        <f t="shared" si="20"/>
        <v>1.1250409874781842</v>
      </c>
    </row>
    <row r="637" spans="1:13" x14ac:dyDescent="0.25">
      <c r="A637" s="1">
        <v>44477</v>
      </c>
      <c r="B637">
        <v>83.430000305175781</v>
      </c>
      <c r="C637">
        <v>81.959999084472656</v>
      </c>
      <c r="D637">
        <v>82.389999389648438</v>
      </c>
      <c r="E637">
        <v>82.389999389648438</v>
      </c>
      <c r="F637">
        <v>9957.4398291404377</v>
      </c>
      <c r="G637">
        <v>61.872344699466218</v>
      </c>
      <c r="H637">
        <v>0.53691575081344922</v>
      </c>
      <c r="L637">
        <f t="shared" si="19"/>
        <v>0.53691575081344922</v>
      </c>
      <c r="M637">
        <f t="shared" si="20"/>
        <v>0.27519150345714183</v>
      </c>
    </row>
    <row r="638" spans="1:13" x14ac:dyDescent="0.25">
      <c r="A638" s="1">
        <v>44480</v>
      </c>
      <c r="B638">
        <v>84.599998474121094</v>
      </c>
      <c r="C638">
        <v>82.55999755859375</v>
      </c>
      <c r="D638">
        <v>82.589996337890625</v>
      </c>
      <c r="E638">
        <v>83.650001525878906</v>
      </c>
      <c r="F638">
        <v>9957.4398291404377</v>
      </c>
      <c r="G638">
        <v>61.872344699466218</v>
      </c>
      <c r="H638">
        <v>1.5293144138422976</v>
      </c>
      <c r="L638">
        <f t="shared" si="19"/>
        <v>1.5293144138422976</v>
      </c>
      <c r="M638">
        <f t="shared" si="20"/>
        <v>2.3012454523514929</v>
      </c>
    </row>
    <row r="639" spans="1:13" x14ac:dyDescent="0.25">
      <c r="A639" s="1">
        <v>44481</v>
      </c>
      <c r="B639">
        <v>84.230003356933594</v>
      </c>
      <c r="C639">
        <v>82.720001220703125</v>
      </c>
      <c r="D639">
        <v>83.610000610351563</v>
      </c>
      <c r="E639">
        <v>83.419998168945313</v>
      </c>
      <c r="F639">
        <v>10032.924165201552</v>
      </c>
      <c r="G639">
        <v>61.872344699466218</v>
      </c>
      <c r="H639">
        <v>-0.27495917840770767</v>
      </c>
      <c r="L639">
        <f t="shared" si="19"/>
        <v>0</v>
      </c>
      <c r="M639">
        <f t="shared" si="20"/>
        <v>0</v>
      </c>
    </row>
    <row r="640" spans="1:13" x14ac:dyDescent="0.25">
      <c r="A640" s="1">
        <v>44482</v>
      </c>
      <c r="B640">
        <v>83.69000244140625</v>
      </c>
      <c r="C640">
        <v>82.209999084472656</v>
      </c>
      <c r="D640">
        <v>83.160003662109375</v>
      </c>
      <c r="E640">
        <v>83.180000305175781</v>
      </c>
      <c r="F640">
        <v>10005.081798906202</v>
      </c>
      <c r="G640">
        <v>61.872344699466218</v>
      </c>
      <c r="H640">
        <v>-0.28769823667879058</v>
      </c>
      <c r="L640">
        <f t="shared" si="19"/>
        <v>0</v>
      </c>
      <c r="M640">
        <f t="shared" si="20"/>
        <v>0</v>
      </c>
    </row>
    <row r="641" spans="1:13" x14ac:dyDescent="0.25">
      <c r="A641" s="1">
        <v>44483</v>
      </c>
      <c r="B641">
        <v>84.529998779296875</v>
      </c>
      <c r="C641">
        <v>83.19000244140625</v>
      </c>
      <c r="D641">
        <v>83.349998474121094</v>
      </c>
      <c r="E641">
        <v>84</v>
      </c>
      <c r="F641">
        <v>10016.837223406103</v>
      </c>
      <c r="G641">
        <v>61.872344699466218</v>
      </c>
      <c r="H641">
        <v>0.98581352706870184</v>
      </c>
      <c r="L641">
        <f t="shared" si="19"/>
        <v>0.98581352706870184</v>
      </c>
      <c r="M641">
        <f t="shared" si="20"/>
        <v>0.94767257784598069</v>
      </c>
    </row>
    <row r="642" spans="1:13" x14ac:dyDescent="0.25">
      <c r="A642" s="1">
        <v>44484</v>
      </c>
      <c r="B642">
        <v>85.099998474121094</v>
      </c>
      <c r="C642">
        <v>84.169998168945313</v>
      </c>
      <c r="D642">
        <v>84.199996948242188</v>
      </c>
      <c r="E642">
        <v>84.860000610351563</v>
      </c>
      <c r="F642">
        <v>10069.428621990943</v>
      </c>
      <c r="G642">
        <v>61.872344699466218</v>
      </c>
      <c r="H642">
        <v>1.0238102504185331</v>
      </c>
      <c r="L642">
        <f t="shared" si="19"/>
        <v>1.0238102504185331</v>
      </c>
      <c r="M642">
        <f t="shared" si="20"/>
        <v>1.0230947910491499</v>
      </c>
    </row>
    <row r="643" spans="1:13" x14ac:dyDescent="0.25">
      <c r="A643" s="1">
        <v>44487</v>
      </c>
      <c r="B643">
        <v>86.029998779296875</v>
      </c>
      <c r="C643">
        <v>83.959999084472656</v>
      </c>
      <c r="D643">
        <v>85.050003051757813</v>
      </c>
      <c r="E643">
        <v>84.330001831054688</v>
      </c>
      <c r="F643">
        <v>10069.428621990943</v>
      </c>
      <c r="G643">
        <v>61.872344699466218</v>
      </c>
      <c r="H643">
        <v>-0.62455665270432226</v>
      </c>
      <c r="L643">
        <f t="shared" ref="L643:L690" si="21">IF(H643&gt;R642/365,H643,0)</f>
        <v>0</v>
      </c>
      <c r="M643">
        <f t="shared" si="20"/>
        <v>0</v>
      </c>
    </row>
    <row r="644" spans="1:13" x14ac:dyDescent="0.25">
      <c r="A644" s="1">
        <v>44488</v>
      </c>
      <c r="B644">
        <v>85.400001525878906</v>
      </c>
      <c r="C644">
        <v>83.709999084472656</v>
      </c>
      <c r="D644">
        <v>84.110000610351563</v>
      </c>
      <c r="E644">
        <v>85.080001831054688</v>
      </c>
      <c r="F644">
        <v>10063.860337551285</v>
      </c>
      <c r="G644">
        <v>61.872344699466218</v>
      </c>
      <c r="H644">
        <v>0.88936319662666907</v>
      </c>
      <c r="L644">
        <f t="shared" si="21"/>
        <v>0.88936319662666907</v>
      </c>
      <c r="M644">
        <f t="shared" si="20"/>
        <v>0.76918939053432167</v>
      </c>
    </row>
    <row r="645" spans="1:13" x14ac:dyDescent="0.25">
      <c r="A645" s="1">
        <v>44489</v>
      </c>
      <c r="B645">
        <v>85.889999389648438</v>
      </c>
      <c r="C645">
        <v>83.629997253417969</v>
      </c>
      <c r="D645">
        <v>85.099998474121094</v>
      </c>
      <c r="E645">
        <v>85.819999694824219</v>
      </c>
      <c r="F645">
        <v>10125.113826630168</v>
      </c>
      <c r="G645">
        <v>61.872344699466218</v>
      </c>
      <c r="H645">
        <v>0.86976709901693816</v>
      </c>
      <c r="L645">
        <f t="shared" si="21"/>
        <v>0.86976709901693816</v>
      </c>
      <c r="M645">
        <f t="shared" ref="M645:M690" si="22">IF(H645&gt;$R$1/365,(H645-$R$1/365)^2,0)</f>
        <v>0.73520049300056589</v>
      </c>
    </row>
    <row r="646" spans="1:13" x14ac:dyDescent="0.25">
      <c r="A646" s="1">
        <v>44490</v>
      </c>
      <c r="B646">
        <v>86.120002746582031</v>
      </c>
      <c r="C646">
        <v>83.360000610351563</v>
      </c>
      <c r="D646">
        <v>85.879997253417969</v>
      </c>
      <c r="E646">
        <v>84.610000610351563</v>
      </c>
      <c r="F646">
        <v>10173.374179967988</v>
      </c>
      <c r="G646">
        <v>61.872344699466218</v>
      </c>
      <c r="H646">
        <v>-1.4099266939820665</v>
      </c>
      <c r="L646">
        <f t="shared" si="21"/>
        <v>0</v>
      </c>
      <c r="M646">
        <f t="shared" si="22"/>
        <v>0</v>
      </c>
    </row>
    <row r="647" spans="1:13" x14ac:dyDescent="0.25">
      <c r="A647" s="1">
        <v>44491</v>
      </c>
      <c r="B647">
        <v>85.94000244140625</v>
      </c>
      <c r="C647">
        <v>83.830001831054688</v>
      </c>
      <c r="D647">
        <v>84.650001525878906</v>
      </c>
      <c r="E647">
        <v>85.529998779296875</v>
      </c>
      <c r="F647">
        <v>10097.271460334819</v>
      </c>
      <c r="G647">
        <v>61.872344699466218</v>
      </c>
      <c r="H647">
        <v>1.087339749803462</v>
      </c>
      <c r="L647">
        <f t="shared" si="21"/>
        <v>1.087339749803462</v>
      </c>
      <c r="M647">
        <f t="shared" si="22"/>
        <v>1.1556486128829941</v>
      </c>
    </row>
    <row r="648" spans="1:13" x14ac:dyDescent="0.25">
      <c r="A648" s="1">
        <v>44494</v>
      </c>
      <c r="B648">
        <v>86.720001220703125</v>
      </c>
      <c r="C648">
        <v>85.44000244140625</v>
      </c>
      <c r="D648">
        <v>85.709999084472656</v>
      </c>
      <c r="E648">
        <v>85.989997863769531</v>
      </c>
      <c r="F648">
        <v>10097.271460334819</v>
      </c>
      <c r="G648">
        <v>61.872344699466218</v>
      </c>
      <c r="H648">
        <v>0.53782192334603796</v>
      </c>
      <c r="L648">
        <f t="shared" si="21"/>
        <v>0.53782192334603796</v>
      </c>
      <c r="M648">
        <f t="shared" si="22"/>
        <v>0.27614305723694782</v>
      </c>
    </row>
    <row r="649" spans="1:13" x14ac:dyDescent="0.25">
      <c r="A649" s="1">
        <v>44495</v>
      </c>
      <c r="B649">
        <v>86.529998779296875</v>
      </c>
      <c r="C649">
        <v>85.279998779296875</v>
      </c>
      <c r="D649">
        <v>86.029998779296875</v>
      </c>
      <c r="E649">
        <v>86.400001525878906</v>
      </c>
      <c r="F649">
        <v>10182.655126082613</v>
      </c>
      <c r="G649">
        <v>61.872344699466218</v>
      </c>
      <c r="H649">
        <v>0.47680389847075677</v>
      </c>
      <c r="L649">
        <f t="shared" si="21"/>
        <v>0.47680389847075677</v>
      </c>
      <c r="M649">
        <f t="shared" si="22"/>
        <v>0.21573714764024868</v>
      </c>
    </row>
    <row r="650" spans="1:13" x14ac:dyDescent="0.25">
      <c r="A650" s="1">
        <v>44496</v>
      </c>
      <c r="B650">
        <v>86.269996643066406</v>
      </c>
      <c r="C650">
        <v>84.050003051757813</v>
      </c>
      <c r="D650">
        <v>86.129997253417969</v>
      </c>
      <c r="E650">
        <v>84.580001831054688</v>
      </c>
      <c r="F650">
        <v>10188.842266142854</v>
      </c>
      <c r="G650">
        <v>61.872344699466218</v>
      </c>
      <c r="H650">
        <v>-2.1064810910669807</v>
      </c>
      <c r="L650">
        <f t="shared" si="21"/>
        <v>0</v>
      </c>
      <c r="M650">
        <f t="shared" si="22"/>
        <v>0</v>
      </c>
    </row>
    <row r="651" spans="1:13" x14ac:dyDescent="0.25">
      <c r="A651" s="1">
        <v>44497</v>
      </c>
      <c r="B651">
        <v>84.569999694824219</v>
      </c>
      <c r="C651">
        <v>82.30999755859375</v>
      </c>
      <c r="D651">
        <v>84.180000305175781</v>
      </c>
      <c r="E651">
        <v>84.319999694824219</v>
      </c>
      <c r="F651">
        <v>10068.191382798306</v>
      </c>
      <c r="G651">
        <v>61.872344699466218</v>
      </c>
      <c r="H651">
        <v>-0.30740379593490186</v>
      </c>
      <c r="L651">
        <f t="shared" si="21"/>
        <v>0</v>
      </c>
      <c r="M651">
        <f t="shared" si="22"/>
        <v>0</v>
      </c>
    </row>
    <row r="652" spans="1:13" x14ac:dyDescent="0.25">
      <c r="A652" s="1">
        <v>44498</v>
      </c>
      <c r="B652">
        <v>84.55999755859375</v>
      </c>
      <c r="C652">
        <v>84.05999755859375</v>
      </c>
      <c r="D652">
        <v>84.19000244140625</v>
      </c>
      <c r="E652">
        <v>84.379997253417969</v>
      </c>
      <c r="F652">
        <v>10068.81023841889</v>
      </c>
      <c r="G652">
        <v>61.872344699466218</v>
      </c>
      <c r="H652">
        <v>7.115460010780339E-2</v>
      </c>
      <c r="L652">
        <f t="shared" si="21"/>
        <v>7.115460010780339E-2</v>
      </c>
      <c r="M652">
        <f t="shared" si="22"/>
        <v>3.4604786263221377E-3</v>
      </c>
    </row>
    <row r="653" spans="1:13" x14ac:dyDescent="0.25">
      <c r="A653" s="1">
        <v>44501</v>
      </c>
      <c r="B653">
        <v>85.110000610351563</v>
      </c>
      <c r="C653">
        <v>83.029998779296875</v>
      </c>
      <c r="D653">
        <v>83.730003356933594</v>
      </c>
      <c r="E653">
        <v>84.709999084472656</v>
      </c>
      <c r="F653">
        <v>10068.81023841889</v>
      </c>
      <c r="G653">
        <v>61.872344699466218</v>
      </c>
      <c r="H653">
        <v>0.39109011827007656</v>
      </c>
      <c r="L653">
        <f t="shared" si="21"/>
        <v>0.39109011827007656</v>
      </c>
      <c r="M653">
        <f t="shared" si="22"/>
        <v>0.14346016112254112</v>
      </c>
    </row>
    <row r="654" spans="1:13" x14ac:dyDescent="0.25">
      <c r="A654" s="1">
        <v>44502</v>
      </c>
      <c r="B654">
        <v>85.220001220703125</v>
      </c>
      <c r="C654">
        <v>83.760002136230469</v>
      </c>
      <c r="D654">
        <v>84.419998168945313</v>
      </c>
      <c r="E654">
        <v>84.720001220703125</v>
      </c>
      <c r="F654">
        <v>10083.04061335259</v>
      </c>
      <c r="G654">
        <v>61.872344699466218</v>
      </c>
      <c r="H654">
        <v>1.1807503646044104E-2</v>
      </c>
      <c r="L654">
        <f t="shared" si="21"/>
        <v>1.1807503646044104E-2</v>
      </c>
      <c r="M654">
        <f t="shared" si="22"/>
        <v>0</v>
      </c>
    </row>
    <row r="655" spans="1:13" x14ac:dyDescent="0.25">
      <c r="A655" s="1">
        <v>44503</v>
      </c>
      <c r="B655">
        <v>84.180000305175781</v>
      </c>
      <c r="C655">
        <v>81.080001831054688</v>
      </c>
      <c r="D655">
        <v>84.040000915527344</v>
      </c>
      <c r="E655">
        <v>81.989997863769531</v>
      </c>
      <c r="F655">
        <v>10059.529292304262</v>
      </c>
      <c r="G655">
        <v>61.872344699466218</v>
      </c>
      <c r="H655">
        <v>-3.2223835193553541</v>
      </c>
      <c r="L655">
        <f t="shared" si="21"/>
        <v>0</v>
      </c>
      <c r="M655">
        <f t="shared" si="22"/>
        <v>0</v>
      </c>
    </row>
    <row r="656" spans="1:13" x14ac:dyDescent="0.25">
      <c r="A656" s="1">
        <v>44504</v>
      </c>
      <c r="B656">
        <v>84.5</v>
      </c>
      <c r="C656">
        <v>80.19000244140625</v>
      </c>
      <c r="D656">
        <v>81.319999694824219</v>
      </c>
      <c r="E656">
        <v>80.540000915527344</v>
      </c>
      <c r="F656">
        <v>9891.23643919395</v>
      </c>
      <c r="G656">
        <v>61.872344699466218</v>
      </c>
      <c r="H656">
        <v>-1.7685046786455993</v>
      </c>
      <c r="L656">
        <f t="shared" si="21"/>
        <v>0</v>
      </c>
      <c r="M656">
        <f t="shared" si="22"/>
        <v>0</v>
      </c>
    </row>
    <row r="657" spans="1:16" x14ac:dyDescent="0.25">
      <c r="A657" s="1">
        <v>44505</v>
      </c>
      <c r="B657">
        <v>83.150001525878906</v>
      </c>
      <c r="C657">
        <v>80.269996643066406</v>
      </c>
      <c r="D657">
        <v>81</v>
      </c>
      <c r="E657">
        <v>82.739997863769531</v>
      </c>
      <c r="F657">
        <v>9871.4373077720629</v>
      </c>
      <c r="G657">
        <v>61.872344699466218</v>
      </c>
      <c r="H657">
        <v>2.7315581366203379</v>
      </c>
      <c r="L657">
        <f t="shared" si="21"/>
        <v>2.7315581366203379</v>
      </c>
      <c r="M657">
        <f t="shared" si="22"/>
        <v>7.3942083639353253</v>
      </c>
    </row>
    <row r="658" spans="1:16" x14ac:dyDescent="0.25">
      <c r="A658" s="1">
        <v>44508</v>
      </c>
      <c r="B658">
        <v>83.989997863769531</v>
      </c>
      <c r="C658">
        <v>82.5</v>
      </c>
      <c r="D658">
        <v>82.569999694824219</v>
      </c>
      <c r="E658">
        <v>83.430000305175781</v>
      </c>
      <c r="F658">
        <v>9871.4373077720629</v>
      </c>
      <c r="G658">
        <v>61.872344699466218</v>
      </c>
      <c r="H658">
        <v>0.8339406081957268</v>
      </c>
      <c r="L658">
        <f t="shared" si="21"/>
        <v>0.8339406081957268</v>
      </c>
      <c r="M658">
        <f t="shared" si="22"/>
        <v>0.67504601739044301</v>
      </c>
    </row>
    <row r="659" spans="1:16" x14ac:dyDescent="0.25">
      <c r="A659" s="1">
        <v>44509</v>
      </c>
      <c r="B659">
        <v>85.139999389648438</v>
      </c>
      <c r="C659">
        <v>83.180000305175781</v>
      </c>
      <c r="D659">
        <v>83.589996337890625</v>
      </c>
      <c r="E659">
        <v>84.779998779296875</v>
      </c>
      <c r="F659">
        <v>10031.686453960385</v>
      </c>
      <c r="G659">
        <v>61.872344699466218</v>
      </c>
      <c r="H659">
        <v>1.6181211424942887</v>
      </c>
      <c r="L659">
        <f t="shared" si="21"/>
        <v>1.6181211424942887</v>
      </c>
      <c r="M659">
        <f t="shared" si="22"/>
        <v>2.5785691527996422</v>
      </c>
    </row>
    <row r="660" spans="1:16" x14ac:dyDescent="0.25">
      <c r="A660" s="1">
        <v>44510</v>
      </c>
      <c r="B660">
        <v>85.5</v>
      </c>
      <c r="C660">
        <v>82.089996337890625</v>
      </c>
      <c r="D660">
        <v>85.160003662109375</v>
      </c>
      <c r="E660">
        <v>82.639999389648438</v>
      </c>
      <c r="F660">
        <v>10128.826488305134</v>
      </c>
      <c r="G660">
        <v>61.872344699466218</v>
      </c>
      <c r="H660">
        <v>-2.5241795476069528</v>
      </c>
      <c r="L660">
        <f t="shared" si="21"/>
        <v>0</v>
      </c>
      <c r="M660">
        <f t="shared" si="22"/>
        <v>0</v>
      </c>
    </row>
    <row r="661" spans="1:16" x14ac:dyDescent="0.25">
      <c r="A661" s="1">
        <v>44511</v>
      </c>
      <c r="B661">
        <v>83.430000305175781</v>
      </c>
      <c r="C661">
        <v>81.660003662109375</v>
      </c>
      <c r="D661">
        <v>82.639999389648438</v>
      </c>
      <c r="E661">
        <v>82.870002746582031</v>
      </c>
      <c r="F661">
        <v>9972.9079153153034</v>
      </c>
      <c r="G661">
        <v>61.872344699466218</v>
      </c>
      <c r="H661">
        <v>0.27831964984550428</v>
      </c>
      <c r="L661">
        <f t="shared" si="21"/>
        <v>0.27831964984550428</v>
      </c>
      <c r="M661">
        <f t="shared" si="22"/>
        <v>7.0751149691343981E-2</v>
      </c>
    </row>
    <row r="662" spans="1:16" x14ac:dyDescent="0.25">
      <c r="A662" s="1">
        <v>44512</v>
      </c>
      <c r="B662">
        <v>82.870002746582031</v>
      </c>
      <c r="C662">
        <v>81.260002136230469</v>
      </c>
      <c r="D662">
        <v>82.669998168945313</v>
      </c>
      <c r="E662">
        <v>82.169998168945313</v>
      </c>
      <c r="F662">
        <v>9974.7640101285251</v>
      </c>
      <c r="G662">
        <v>61.872344699466218</v>
      </c>
      <c r="H662">
        <v>-0.84470200849074972</v>
      </c>
      <c r="L662">
        <f t="shared" si="21"/>
        <v>0</v>
      </c>
      <c r="M662">
        <f t="shared" si="22"/>
        <v>0</v>
      </c>
    </row>
    <row r="663" spans="1:16" x14ac:dyDescent="0.25">
      <c r="A663" s="1">
        <v>44515</v>
      </c>
      <c r="B663">
        <v>82.489997863769531</v>
      </c>
      <c r="C663">
        <v>80.680000305175781</v>
      </c>
      <c r="D663">
        <v>81.919998168945313</v>
      </c>
      <c r="E663">
        <v>82.050003051757813</v>
      </c>
      <c r="F663">
        <v>9974.7640101285251</v>
      </c>
      <c r="G663">
        <v>61.872344699466218</v>
      </c>
      <c r="H663">
        <v>-0.14603276117979291</v>
      </c>
      <c r="L663">
        <f t="shared" si="21"/>
        <v>0</v>
      </c>
      <c r="M663">
        <f t="shared" si="22"/>
        <v>0</v>
      </c>
    </row>
    <row r="664" spans="1:16" x14ac:dyDescent="0.25">
      <c r="A664" s="1">
        <v>44516</v>
      </c>
      <c r="B664">
        <v>83.139999389648438</v>
      </c>
      <c r="C664">
        <v>81.550003051757813</v>
      </c>
      <c r="D664">
        <v>82.110000610351563</v>
      </c>
      <c r="E664">
        <v>82.430000305175781</v>
      </c>
      <c r="F664">
        <v>9940.1156481523522</v>
      </c>
      <c r="G664">
        <v>61.872344699466218</v>
      </c>
      <c r="H664">
        <v>0.46312887176647166</v>
      </c>
      <c r="L664">
        <f t="shared" si="21"/>
        <v>0.46312887176647166</v>
      </c>
      <c r="M664">
        <f t="shared" si="22"/>
        <v>0.20322073434630564</v>
      </c>
      <c r="O664">
        <f>4.5/365</f>
        <v>1.2328767123287671E-2</v>
      </c>
      <c r="P664">
        <f>(H664-O664)^2</f>
        <v>0.20322073434630564</v>
      </c>
    </row>
    <row r="665" spans="1:16" x14ac:dyDescent="0.25">
      <c r="A665" s="1">
        <v>44517</v>
      </c>
      <c r="B665">
        <v>82.360000610351563</v>
      </c>
      <c r="C665">
        <v>79.769996643066406</v>
      </c>
      <c r="D665">
        <v>82.330001831054688</v>
      </c>
      <c r="E665">
        <v>80.279998779296875</v>
      </c>
      <c r="F665">
        <v>9953.7276395139997</v>
      </c>
      <c r="G665">
        <v>61.872344699466218</v>
      </c>
      <c r="H665">
        <v>-2.6082755282288983</v>
      </c>
      <c r="L665">
        <f t="shared" si="21"/>
        <v>0</v>
      </c>
      <c r="M665">
        <f t="shared" si="22"/>
        <v>0</v>
      </c>
    </row>
    <row r="666" spans="1:16" x14ac:dyDescent="0.25">
      <c r="A666" s="1">
        <v>44518</v>
      </c>
      <c r="B666">
        <v>81.419998168945313</v>
      </c>
      <c r="C666">
        <v>79.269996643066406</v>
      </c>
      <c r="D666">
        <v>80.279998779296875</v>
      </c>
      <c r="E666">
        <v>81.239997863769531</v>
      </c>
      <c r="F666">
        <v>9826.8891440606822</v>
      </c>
      <c r="G666">
        <v>61.872344699466218</v>
      </c>
      <c r="H666">
        <v>1.19581352649476</v>
      </c>
      <c r="L666">
        <f t="shared" si="21"/>
        <v>1.19581352649476</v>
      </c>
      <c r="M666">
        <f t="shared" si="22"/>
        <v>1.4006361756645518</v>
      </c>
    </row>
    <row r="667" spans="1:16" x14ac:dyDescent="0.25">
      <c r="A667" s="1">
        <v>44519</v>
      </c>
      <c r="B667">
        <v>82.230003356933594</v>
      </c>
      <c r="C667">
        <v>78.050003051757813</v>
      </c>
      <c r="D667">
        <v>81.010002136230469</v>
      </c>
      <c r="E667">
        <v>78.889999389648438</v>
      </c>
      <c r="F667">
        <v>9872.0561633926445</v>
      </c>
      <c r="G667">
        <v>61.872344699466218</v>
      </c>
      <c r="H667">
        <v>-2.8926619102843665</v>
      </c>
      <c r="L667">
        <f t="shared" si="21"/>
        <v>0</v>
      </c>
      <c r="M667">
        <f t="shared" si="22"/>
        <v>0</v>
      </c>
    </row>
    <row r="668" spans="1:16" x14ac:dyDescent="0.25">
      <c r="A668" s="1">
        <v>44522</v>
      </c>
      <c r="B668">
        <v>80.089996337890625</v>
      </c>
      <c r="C668">
        <v>77.540000915527344</v>
      </c>
      <c r="D668">
        <v>78.669998168945313</v>
      </c>
      <c r="E668">
        <v>79.699996948242188</v>
      </c>
      <c r="F668">
        <v>9872.0561633926445</v>
      </c>
      <c r="G668">
        <v>61.872344699466218</v>
      </c>
      <c r="H668">
        <v>1.0267430154144996</v>
      </c>
      <c r="L668">
        <f t="shared" si="21"/>
        <v>1.0267430154144996</v>
      </c>
      <c r="M668">
        <f t="shared" si="22"/>
        <v>1.0290362671362245</v>
      </c>
    </row>
    <row r="669" spans="1:16" x14ac:dyDescent="0.25">
      <c r="A669" s="1">
        <v>44523</v>
      </c>
      <c r="B669">
        <v>82.589996337890625</v>
      </c>
      <c r="C669">
        <v>78.569999694824219</v>
      </c>
      <c r="D669">
        <v>79.419998168945313</v>
      </c>
      <c r="E669">
        <v>82.30999755859375</v>
      </c>
      <c r="F669">
        <v>9773.6788898552586</v>
      </c>
      <c r="G669">
        <v>61.872344699466218</v>
      </c>
      <c r="H669">
        <v>3.2747813178042096</v>
      </c>
      <c r="L669">
        <f t="shared" si="21"/>
        <v>3.2747813178042096</v>
      </c>
      <c r="M669">
        <f t="shared" si="22"/>
        <v>10.643596645444454</v>
      </c>
    </row>
    <row r="670" spans="1:16" x14ac:dyDescent="0.25">
      <c r="A670" s="1">
        <v>44524</v>
      </c>
      <c r="B670">
        <v>83</v>
      </c>
      <c r="C670">
        <v>81.639999389648438</v>
      </c>
      <c r="D670">
        <v>82.199996948242188</v>
      </c>
      <c r="E670">
        <v>82.25</v>
      </c>
      <c r="F670">
        <v>9945.68393259201</v>
      </c>
      <c r="G670">
        <v>61.872344699466218</v>
      </c>
      <c r="H670">
        <v>-7.2892188523077106E-2</v>
      </c>
      <c r="L670">
        <f t="shared" si="21"/>
        <v>0</v>
      </c>
      <c r="M670">
        <f t="shared" si="22"/>
        <v>0</v>
      </c>
    </row>
    <row r="671" spans="1:16" x14ac:dyDescent="0.25">
      <c r="A671" s="1">
        <v>44525</v>
      </c>
      <c r="B671">
        <v>82.55999755859375</v>
      </c>
      <c r="C671">
        <v>81.699996948242188</v>
      </c>
      <c r="D671">
        <v>82.269996643066406</v>
      </c>
      <c r="E671">
        <v>82.279998779296875</v>
      </c>
      <c r="F671">
        <v>9950.0149778390332</v>
      </c>
      <c r="G671">
        <v>61.872344699466218</v>
      </c>
      <c r="H671">
        <v>3.6472679996202295E-2</v>
      </c>
      <c r="L671">
        <f t="shared" si="21"/>
        <v>3.6472679996202295E-2</v>
      </c>
      <c r="M671">
        <f t="shared" si="22"/>
        <v>5.8292852881489262E-4</v>
      </c>
    </row>
    <row r="672" spans="1:16" x14ac:dyDescent="0.25">
      <c r="A672" s="1">
        <v>44526</v>
      </c>
      <c r="B672">
        <v>82.55999755859375</v>
      </c>
      <c r="C672">
        <v>72.110000610351563</v>
      </c>
      <c r="D672">
        <v>82.269996643066406</v>
      </c>
      <c r="E672">
        <v>72.720001220703125</v>
      </c>
      <c r="F672">
        <v>9950.0149778390332</v>
      </c>
      <c r="G672">
        <v>61.872344699466218</v>
      </c>
      <c r="H672">
        <v>-11.618859626185628</v>
      </c>
      <c r="L672">
        <f t="shared" si="21"/>
        <v>0</v>
      </c>
      <c r="M672">
        <f t="shared" si="22"/>
        <v>0</v>
      </c>
    </row>
    <row r="673" spans="1:13" x14ac:dyDescent="0.25">
      <c r="A673" s="1">
        <v>44529</v>
      </c>
      <c r="B673">
        <v>77</v>
      </c>
      <c r="C673">
        <v>72.639999389648438</v>
      </c>
      <c r="D673">
        <v>73.589996337890625</v>
      </c>
      <c r="E673">
        <v>73.44000244140625</v>
      </c>
      <c r="F673">
        <v>9950.0149778390332</v>
      </c>
      <c r="G673">
        <v>61.872344699466218</v>
      </c>
      <c r="H673">
        <v>0.99010067191547257</v>
      </c>
      <c r="L673">
        <f t="shared" si="21"/>
        <v>0.99010067191547257</v>
      </c>
      <c r="M673">
        <f t="shared" si="22"/>
        <v>0.95603789780093751</v>
      </c>
    </row>
    <row r="674" spans="1:13" x14ac:dyDescent="0.25">
      <c r="A674" s="1">
        <v>44530</v>
      </c>
      <c r="B674">
        <v>74.569999694824219</v>
      </c>
      <c r="C674">
        <v>70.220001220703125</v>
      </c>
      <c r="D674">
        <v>74.569999694824219</v>
      </c>
      <c r="E674">
        <v>70.569999694824219</v>
      </c>
      <c r="F674">
        <v>9473.5981124725531</v>
      </c>
      <c r="G674">
        <v>61.872344699466218</v>
      </c>
      <c r="H674">
        <v>-3.9079556797017356</v>
      </c>
      <c r="L674">
        <f t="shared" si="21"/>
        <v>0</v>
      </c>
      <c r="M674">
        <f t="shared" si="22"/>
        <v>0</v>
      </c>
    </row>
    <row r="675" spans="1:13" x14ac:dyDescent="0.25">
      <c r="A675" s="1">
        <v>44531</v>
      </c>
      <c r="B675">
        <v>72.860000610351563</v>
      </c>
      <c r="C675">
        <v>68.150001525878906</v>
      </c>
      <c r="D675">
        <v>70.139999389648438</v>
      </c>
      <c r="E675">
        <v>68.870002746582031</v>
      </c>
      <c r="F675">
        <v>8765.5309846263081</v>
      </c>
      <c r="G675">
        <v>123.74468939893244</v>
      </c>
      <c r="H675">
        <v>-2.408951332852094</v>
      </c>
      <c r="L675">
        <f t="shared" si="21"/>
        <v>0</v>
      </c>
      <c r="M675">
        <f t="shared" si="22"/>
        <v>0</v>
      </c>
    </row>
    <row r="676" spans="1:13" x14ac:dyDescent="0.25">
      <c r="A676" s="1">
        <v>44532</v>
      </c>
      <c r="B676">
        <v>70.709999084472656</v>
      </c>
      <c r="C676">
        <v>65.769996643066406</v>
      </c>
      <c r="D676">
        <v>68.80999755859375</v>
      </c>
      <c r="E676">
        <v>69.669998168945313</v>
      </c>
      <c r="F676">
        <v>8600.9503211424344</v>
      </c>
      <c r="G676">
        <v>123.74468939893244</v>
      </c>
      <c r="H676">
        <v>1.1616021351225969</v>
      </c>
      <c r="L676">
        <f t="shared" si="21"/>
        <v>1.1616021351225969</v>
      </c>
      <c r="M676">
        <f t="shared" si="22"/>
        <v>1.3208292743924757</v>
      </c>
    </row>
    <row r="677" spans="1:13" x14ac:dyDescent="0.25">
      <c r="A677" s="1">
        <v>44533</v>
      </c>
      <c r="B677">
        <v>72.599998474121094</v>
      </c>
      <c r="C677">
        <v>69.230003356933594</v>
      </c>
      <c r="D677">
        <v>70.5</v>
      </c>
      <c r="E677">
        <v>69.879997253417969</v>
      </c>
      <c r="F677">
        <v>8810.0791483376888</v>
      </c>
      <c r="G677">
        <v>123.74468939893244</v>
      </c>
      <c r="H677">
        <v>0.30141967847252538</v>
      </c>
      <c r="L677">
        <f t="shared" si="21"/>
        <v>0.30141967847252538</v>
      </c>
      <c r="M677">
        <f t="shared" si="22"/>
        <v>8.3573555024732807E-2</v>
      </c>
    </row>
    <row r="678" spans="1:13" x14ac:dyDescent="0.25">
      <c r="A678" s="1">
        <v>44536</v>
      </c>
      <c r="B678">
        <v>73.779998779296875</v>
      </c>
      <c r="C678">
        <v>70.290000915527344</v>
      </c>
      <c r="D678">
        <v>70.300003051757813</v>
      </c>
      <c r="E678">
        <v>73.080001831054688</v>
      </c>
      <c r="F678">
        <v>8810.0791483376888</v>
      </c>
      <c r="G678">
        <v>123.74468939893244</v>
      </c>
      <c r="H678">
        <v>4.5792854942910077</v>
      </c>
      <c r="L678">
        <f t="shared" si="21"/>
        <v>4.5792854942910077</v>
      </c>
      <c r="M678">
        <f t="shared" si="22"/>
        <v>20.857093747822493</v>
      </c>
    </row>
    <row r="679" spans="1:13" x14ac:dyDescent="0.25">
      <c r="A679" s="1">
        <v>44537</v>
      </c>
      <c r="B679">
        <v>76.260002136230469</v>
      </c>
      <c r="C679">
        <v>73.230003356933594</v>
      </c>
      <c r="D679">
        <v>73.540000915527344</v>
      </c>
      <c r="E679">
        <v>75.44000244140625</v>
      </c>
      <c r="F679">
        <v>9186.2631174020898</v>
      </c>
      <c r="G679">
        <v>123.74468939893244</v>
      </c>
      <c r="H679">
        <v>3.2293384663664604</v>
      </c>
      <c r="L679">
        <f t="shared" si="21"/>
        <v>3.2293384663664604</v>
      </c>
      <c r="M679">
        <f t="shared" si="22"/>
        <v>10.349151405024649</v>
      </c>
    </row>
    <row r="680" spans="1:13" x14ac:dyDescent="0.25">
      <c r="A680" s="1">
        <v>44538</v>
      </c>
      <c r="B680">
        <v>76.370002746582031</v>
      </c>
      <c r="C680">
        <v>74.400001525878906</v>
      </c>
      <c r="D680">
        <v>75.269996643066406</v>
      </c>
      <c r="E680">
        <v>75.819999694824219</v>
      </c>
      <c r="F680">
        <v>9400.3409013678902</v>
      </c>
      <c r="G680">
        <v>123.74468939893244</v>
      </c>
      <c r="H680">
        <v>0.50370790180329639</v>
      </c>
      <c r="L680">
        <f t="shared" si="21"/>
        <v>0.50370790180329639</v>
      </c>
      <c r="M680">
        <f t="shared" si="22"/>
        <v>0.24145345399887413</v>
      </c>
    </row>
    <row r="681" spans="1:13" x14ac:dyDescent="0.25">
      <c r="A681" s="1">
        <v>44539</v>
      </c>
      <c r="B681">
        <v>76.699996948242188</v>
      </c>
      <c r="C681">
        <v>73.830001831054688</v>
      </c>
      <c r="D681">
        <v>76.019996643066406</v>
      </c>
      <c r="E681">
        <v>74.419998168945313</v>
      </c>
      <c r="F681">
        <v>9493.1494184170915</v>
      </c>
      <c r="G681">
        <v>123.74468939893244</v>
      </c>
      <c r="H681">
        <v>-1.8464805216485303</v>
      </c>
      <c r="L681">
        <f t="shared" si="21"/>
        <v>0</v>
      </c>
      <c r="M681">
        <f t="shared" si="22"/>
        <v>0</v>
      </c>
    </row>
    <row r="682" spans="1:13" x14ac:dyDescent="0.25">
      <c r="A682" s="1">
        <v>44540</v>
      </c>
      <c r="B682">
        <v>75.699996948242188</v>
      </c>
      <c r="C682">
        <v>73.800003051757813</v>
      </c>
      <c r="D682">
        <v>74.099998474121094</v>
      </c>
      <c r="E682">
        <v>75.150001525878906</v>
      </c>
      <c r="F682">
        <v>9255.5598413544358</v>
      </c>
      <c r="G682">
        <v>123.74468939893244</v>
      </c>
      <c r="H682">
        <v>0.98092364269664056</v>
      </c>
      <c r="L682">
        <f t="shared" si="21"/>
        <v>0.98092364269664056</v>
      </c>
      <c r="M682">
        <f t="shared" si="22"/>
        <v>0.93817603298695895</v>
      </c>
    </row>
    <row r="683" spans="1:13" x14ac:dyDescent="0.25">
      <c r="A683" s="1">
        <v>44543</v>
      </c>
      <c r="B683">
        <v>76.389999389648438</v>
      </c>
      <c r="C683">
        <v>74.19000244140625</v>
      </c>
      <c r="D683">
        <v>75.540000915527344</v>
      </c>
      <c r="E683">
        <v>74.389999389648438</v>
      </c>
      <c r="F683">
        <v>9255.5598413544358</v>
      </c>
      <c r="G683">
        <v>123.74468939893244</v>
      </c>
      <c r="H683">
        <v>-1.0113135339974044</v>
      </c>
      <c r="L683">
        <f t="shared" si="21"/>
        <v>0</v>
      </c>
      <c r="M683">
        <f t="shared" si="22"/>
        <v>0</v>
      </c>
    </row>
    <row r="684" spans="1:13" x14ac:dyDescent="0.25">
      <c r="A684" s="1">
        <v>44544</v>
      </c>
      <c r="B684">
        <v>75.150001525878906</v>
      </c>
      <c r="C684">
        <v>72.569999694824219</v>
      </c>
      <c r="D684">
        <v>74.300003051757813</v>
      </c>
      <c r="E684">
        <v>73.699996948242188</v>
      </c>
      <c r="F684">
        <v>9280.3093456924544</v>
      </c>
      <c r="G684">
        <v>123.74468939893244</v>
      </c>
      <c r="H684">
        <v>-0.92754731424593562</v>
      </c>
      <c r="L684">
        <f t="shared" si="21"/>
        <v>0</v>
      </c>
      <c r="M684">
        <f t="shared" si="22"/>
        <v>0</v>
      </c>
    </row>
    <row r="685" spans="1:13" x14ac:dyDescent="0.25">
      <c r="A685" s="1">
        <v>44545</v>
      </c>
      <c r="B685">
        <v>74.569999694824219</v>
      </c>
      <c r="C685">
        <v>72.480003356933594</v>
      </c>
      <c r="D685">
        <v>73.260002136230469</v>
      </c>
      <c r="E685">
        <v>73.879997253417969</v>
      </c>
      <c r="F685">
        <v>9151.6147554259187</v>
      </c>
      <c r="G685">
        <v>123.74468939893244</v>
      </c>
      <c r="H685">
        <v>0.24423380275333528</v>
      </c>
      <c r="L685">
        <f t="shared" si="21"/>
        <v>0.24423380275333528</v>
      </c>
      <c r="M685">
        <f t="shared" si="22"/>
        <v>5.3779945550573652E-2</v>
      </c>
    </row>
    <row r="686" spans="1:13" x14ac:dyDescent="0.25">
      <c r="A686" s="1">
        <v>44546</v>
      </c>
      <c r="B686">
        <v>75.589996337890625</v>
      </c>
      <c r="C686">
        <v>74</v>
      </c>
      <c r="D686">
        <v>74.569999694824219</v>
      </c>
      <c r="E686">
        <v>75.019996643066406</v>
      </c>
      <c r="F686">
        <v>9313.7199964274623</v>
      </c>
      <c r="G686">
        <v>123.74468939893244</v>
      </c>
      <c r="H686">
        <v>1.5430420032882308</v>
      </c>
      <c r="L686">
        <f t="shared" si="21"/>
        <v>1.5430420032882308</v>
      </c>
      <c r="M686">
        <f t="shared" si="22"/>
        <v>2.343083011370553</v>
      </c>
    </row>
    <row r="687" spans="1:13" x14ac:dyDescent="0.25">
      <c r="A687" s="1">
        <v>44547</v>
      </c>
      <c r="B687">
        <v>74.959999084472656</v>
      </c>
      <c r="C687">
        <v>72.620002746582031</v>
      </c>
      <c r="D687">
        <v>74.510002136230469</v>
      </c>
      <c r="E687">
        <v>73.519996643066406</v>
      </c>
      <c r="F687">
        <v>9306.2956171745827</v>
      </c>
      <c r="G687">
        <v>123.74468939893244</v>
      </c>
      <c r="H687">
        <v>-1.9994668983214781</v>
      </c>
      <c r="L687">
        <f t="shared" si="21"/>
        <v>0</v>
      </c>
      <c r="M687">
        <f t="shared" si="22"/>
        <v>0</v>
      </c>
    </row>
    <row r="688" spans="1:13" x14ac:dyDescent="0.25">
      <c r="A688" s="1">
        <v>44550</v>
      </c>
      <c r="B688">
        <v>73.069999694824219</v>
      </c>
      <c r="C688">
        <v>69.260002136230469</v>
      </c>
      <c r="D688">
        <v>73.05999755859375</v>
      </c>
      <c r="E688">
        <v>71.519996643066406</v>
      </c>
      <c r="F688">
        <v>9306.2956171745827</v>
      </c>
      <c r="G688">
        <v>123.74468939893244</v>
      </c>
      <c r="H688">
        <v>-2.7203483287816743</v>
      </c>
      <c r="L688">
        <f t="shared" si="21"/>
        <v>0</v>
      </c>
      <c r="M688">
        <f t="shared" si="22"/>
        <v>0</v>
      </c>
    </row>
    <row r="689" spans="1:15" x14ac:dyDescent="0.25">
      <c r="A689" s="1">
        <v>44551</v>
      </c>
      <c r="B689">
        <v>74.260002136230469</v>
      </c>
      <c r="C689">
        <v>71.239997863769531</v>
      </c>
      <c r="D689">
        <v>72.099998474121094</v>
      </c>
      <c r="E689">
        <v>73.980003356933594</v>
      </c>
      <c r="F689">
        <v>9008.0704625565704</v>
      </c>
      <c r="G689">
        <v>123.74468939893244</v>
      </c>
      <c r="H689">
        <v>3.439606864279221</v>
      </c>
      <c r="L689">
        <f t="shared" si="21"/>
        <v>3.439606864279221</v>
      </c>
      <c r="M689">
        <f t="shared" si="22"/>
        <v>11.746235155244795</v>
      </c>
    </row>
    <row r="690" spans="1:15" x14ac:dyDescent="0.25">
      <c r="A690" s="1">
        <v>44552</v>
      </c>
      <c r="B690">
        <v>75.69000244140625</v>
      </c>
      <c r="C690">
        <v>73.589996337890625</v>
      </c>
      <c r="D690">
        <v>74.040000915527344</v>
      </c>
      <c r="E690">
        <v>75.290000915527344</v>
      </c>
      <c r="F690">
        <v>9248.1354621015562</v>
      </c>
      <c r="G690">
        <v>123.74468939893244</v>
      </c>
      <c r="H690">
        <v>1.7707454706015202</v>
      </c>
      <c r="L690">
        <f t="shared" si="21"/>
        <v>1.7707454706015202</v>
      </c>
      <c r="M690">
        <f t="shared" si="22"/>
        <v>3.0920293030712545</v>
      </c>
    </row>
    <row r="691" spans="1:15" x14ac:dyDescent="0.25">
      <c r="H691">
        <f>AVERAGE(H2:H690)</f>
        <v>6.7273029698882644E-2</v>
      </c>
      <c r="I691">
        <f>H691-R1/365</f>
        <v>5.4944262575594975E-2</v>
      </c>
      <c r="M691">
        <f>AVERAGEA(M2:M690)^0.5</f>
        <v>2.3274087819400595</v>
      </c>
      <c r="N691" t="s">
        <v>144</v>
      </c>
      <c r="O691" s="3">
        <f>(H691-$R$1/365)/M691</f>
        <v>2.3607482708643497E-2</v>
      </c>
    </row>
    <row r="693" spans="1:15" x14ac:dyDescent="0.25">
      <c r="M693">
        <f>(SUM(M2:M690)/ROWS(M2:M690))^0.5</f>
        <v>2.3274087819400595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7ACC-5160-4E79-8F26-0334A4D431B2}">
  <dimension ref="A1:O495"/>
  <sheetViews>
    <sheetView topLeftCell="A463" workbookViewId="0">
      <selection activeCell="M494" sqref="M494"/>
    </sheetView>
  </sheetViews>
  <sheetFormatPr defaultRowHeight="15" x14ac:dyDescent="0.25"/>
  <cols>
    <col min="1" max="1" width="10.42578125" bestFit="1" customWidth="1"/>
    <col min="5" max="5" width="23.85546875" customWidth="1"/>
    <col min="6" max="6" width="20.5703125" style="11" customWidth="1"/>
    <col min="8" max="8" width="17.85546875" customWidth="1"/>
  </cols>
  <sheetData>
    <row r="1" spans="1:13" x14ac:dyDescent="0.25">
      <c r="A1" t="s">
        <v>42</v>
      </c>
      <c r="B1" t="s">
        <v>136</v>
      </c>
      <c r="C1" t="s">
        <v>16</v>
      </c>
      <c r="D1" t="s">
        <v>137</v>
      </c>
      <c r="E1" t="s">
        <v>14</v>
      </c>
      <c r="F1" s="10" t="s">
        <v>138</v>
      </c>
      <c r="G1" t="s">
        <v>139</v>
      </c>
      <c r="H1" t="s">
        <v>140</v>
      </c>
      <c r="I1" t="s">
        <v>141</v>
      </c>
    </row>
    <row r="2" spans="1:13" x14ac:dyDescent="0.25">
      <c r="A2" s="1">
        <v>43840</v>
      </c>
      <c r="B2">
        <v>65.660003662109375</v>
      </c>
      <c r="C2">
        <v>64.860000610351563</v>
      </c>
      <c r="D2">
        <v>65.410003662109375</v>
      </c>
      <c r="E2">
        <v>64.980003356933594</v>
      </c>
      <c r="F2" s="11">
        <v>10000</v>
      </c>
      <c r="G2">
        <v>0</v>
      </c>
      <c r="I2">
        <v>10000</v>
      </c>
    </row>
    <row r="3" spans="1:13" x14ac:dyDescent="0.25">
      <c r="A3" s="1">
        <v>43843</v>
      </c>
      <c r="B3">
        <v>65.25</v>
      </c>
      <c r="C3">
        <v>63.919998168945313</v>
      </c>
      <c r="D3">
        <v>65.180000305175781</v>
      </c>
      <c r="E3">
        <v>64.199996948242188</v>
      </c>
      <c r="F3" s="11">
        <v>10000</v>
      </c>
      <c r="G3">
        <v>0</v>
      </c>
      <c r="H3">
        <v>0</v>
      </c>
      <c r="I3">
        <v>9430</v>
      </c>
      <c r="M3">
        <f t="shared" ref="M3:M66" si="0">(F3/F2-1)*100</f>
        <v>0</v>
      </c>
    </row>
    <row r="4" spans="1:13" x14ac:dyDescent="0.25">
      <c r="A4" s="1">
        <v>43844</v>
      </c>
      <c r="B4">
        <v>65.040000915527344</v>
      </c>
      <c r="C4">
        <v>63.909999847412109</v>
      </c>
      <c r="D4">
        <v>64.220001220703125</v>
      </c>
      <c r="E4">
        <v>64.489997863769531</v>
      </c>
      <c r="F4" s="11">
        <v>9430</v>
      </c>
      <c r="G4">
        <v>88.757394762590621</v>
      </c>
      <c r="H4">
        <v>-5.7000000000000046</v>
      </c>
      <c r="I4">
        <v>9513.0614580530619</v>
      </c>
      <c r="M4">
        <f t="shared" si="0"/>
        <v>-5.7000000000000046</v>
      </c>
    </row>
    <row r="5" spans="1:13" x14ac:dyDescent="0.25">
      <c r="A5" s="1">
        <v>43845</v>
      </c>
      <c r="B5">
        <v>64.610000610351563</v>
      </c>
      <c r="C5">
        <v>63.549999237060547</v>
      </c>
      <c r="D5">
        <v>64.459999084472656</v>
      </c>
      <c r="E5">
        <v>64</v>
      </c>
      <c r="F5" s="11">
        <v>9513.0614580530619</v>
      </c>
      <c r="G5">
        <v>79.17627875367522</v>
      </c>
      <c r="H5">
        <v>0.88082140035059542</v>
      </c>
      <c r="I5">
        <v>9535.3082799900058</v>
      </c>
      <c r="M5">
        <f t="shared" si="0"/>
        <v>0.88082140035059542</v>
      </c>
    </row>
    <row r="6" spans="1:13" x14ac:dyDescent="0.25">
      <c r="A6" s="1">
        <v>43846</v>
      </c>
      <c r="B6">
        <v>64.959999084472656</v>
      </c>
      <c r="C6">
        <v>63.919998168945313</v>
      </c>
      <c r="D6">
        <v>64.30999755859375</v>
      </c>
      <c r="E6">
        <v>64.620002746582031</v>
      </c>
      <c r="F6" s="11">
        <v>9535.3082799900058</v>
      </c>
      <c r="G6">
        <v>73.870201027219238</v>
      </c>
      <c r="H6">
        <v>0.23385554729189462</v>
      </c>
      <c r="I6">
        <v>9586.8659556985185</v>
      </c>
      <c r="M6">
        <f t="shared" si="0"/>
        <v>0.23385554729189462</v>
      </c>
    </row>
    <row r="7" spans="1:13" x14ac:dyDescent="0.25">
      <c r="A7" s="1">
        <v>43847</v>
      </c>
      <c r="B7">
        <v>65.139999389648438</v>
      </c>
      <c r="C7">
        <v>64.489997863769531</v>
      </c>
      <c r="D7">
        <v>64.75</v>
      </c>
      <c r="E7">
        <v>64.849998474121094</v>
      </c>
      <c r="F7" s="11">
        <v>9586.8659556985185</v>
      </c>
      <c r="G7">
        <v>70.927404593340441</v>
      </c>
      <c r="H7">
        <v>0.54070276696462916</v>
      </c>
      <c r="I7">
        <v>9586.8659556985185</v>
      </c>
      <c r="M7">
        <f t="shared" si="0"/>
        <v>0.54070276696462916</v>
      </c>
    </row>
    <row r="8" spans="1:13" x14ac:dyDescent="0.25">
      <c r="A8" s="1">
        <v>43851</v>
      </c>
      <c r="B8">
        <v>66</v>
      </c>
      <c r="C8">
        <v>64.05999755859375</v>
      </c>
      <c r="D8">
        <v>65.400001525878906</v>
      </c>
      <c r="E8">
        <v>64.589996337890625</v>
      </c>
      <c r="F8" s="11">
        <v>9586.8659556985185</v>
      </c>
      <c r="G8">
        <v>70.927404593340441</v>
      </c>
      <c r="H8">
        <v>0</v>
      </c>
      <c r="I8">
        <v>9608.5700057194372</v>
      </c>
      <c r="M8">
        <f t="shared" si="0"/>
        <v>0</v>
      </c>
    </row>
    <row r="9" spans="1:13" x14ac:dyDescent="0.25">
      <c r="A9" s="1">
        <v>43852</v>
      </c>
      <c r="B9">
        <v>64.589996337890625</v>
      </c>
      <c r="C9">
        <v>62.529998779296875</v>
      </c>
      <c r="D9">
        <v>64.540000915527344</v>
      </c>
      <c r="E9">
        <v>63.209999084472656</v>
      </c>
      <c r="F9" s="11">
        <v>9608.5700057194372</v>
      </c>
      <c r="G9">
        <v>65.256698127524984</v>
      </c>
      <c r="H9">
        <v>0.22639359015985683</v>
      </c>
      <c r="I9">
        <v>9522.7591704282258</v>
      </c>
      <c r="M9">
        <f t="shared" si="0"/>
        <v>0.22639359015985683</v>
      </c>
    </row>
    <row r="10" spans="1:13" x14ac:dyDescent="0.25">
      <c r="A10" s="1">
        <v>43853</v>
      </c>
      <c r="B10">
        <v>62.779998779296875</v>
      </c>
      <c r="C10">
        <v>61.25</v>
      </c>
      <c r="D10">
        <v>62.630001068115234</v>
      </c>
      <c r="E10">
        <v>62.040000915527344</v>
      </c>
      <c r="F10" s="11">
        <v>9522.7591704282258</v>
      </c>
      <c r="G10">
        <v>59.056882142730487</v>
      </c>
      <c r="H10">
        <v>-0.89306561996356226</v>
      </c>
      <c r="I10">
        <v>9565.2295388733419</v>
      </c>
      <c r="M10">
        <f t="shared" si="0"/>
        <v>-0.89306561996356226</v>
      </c>
    </row>
    <row r="11" spans="1:13" x14ac:dyDescent="0.25">
      <c r="A11" s="1">
        <v>43854</v>
      </c>
      <c r="B11">
        <v>62.459999084472656</v>
      </c>
      <c r="C11">
        <v>60.220001220703125</v>
      </c>
      <c r="D11">
        <v>62.119998931884766</v>
      </c>
      <c r="E11">
        <v>60.689998626708984</v>
      </c>
      <c r="F11" s="11">
        <v>9565.2295388733419</v>
      </c>
      <c r="G11">
        <v>47.371514186331225</v>
      </c>
      <c r="H11">
        <v>0.44598805540523312</v>
      </c>
      <c r="I11">
        <v>9565.2295388733419</v>
      </c>
      <c r="M11">
        <f t="shared" si="0"/>
        <v>0.44598805540523312</v>
      </c>
    </row>
    <row r="12" spans="1:13" x14ac:dyDescent="0.25">
      <c r="A12" s="1">
        <v>43857</v>
      </c>
      <c r="B12">
        <v>60.490001678466797</v>
      </c>
      <c r="C12">
        <v>58.5</v>
      </c>
      <c r="D12">
        <v>60.279998779296875</v>
      </c>
      <c r="E12">
        <v>59.319999694824219</v>
      </c>
      <c r="F12" s="11">
        <v>9565.2295388733419</v>
      </c>
      <c r="G12">
        <v>47.371514186331225</v>
      </c>
      <c r="H12">
        <v>0</v>
      </c>
      <c r="I12">
        <v>9135.8068458999223</v>
      </c>
      <c r="M12">
        <f t="shared" si="0"/>
        <v>0</v>
      </c>
    </row>
    <row r="13" spans="1:13" x14ac:dyDescent="0.25">
      <c r="A13" s="1">
        <v>43858</v>
      </c>
      <c r="B13">
        <v>60.110000610351563</v>
      </c>
      <c r="C13">
        <v>58.5</v>
      </c>
      <c r="D13">
        <v>58.950000762939453</v>
      </c>
      <c r="E13">
        <v>59.509998321533203</v>
      </c>
      <c r="F13" s="11">
        <v>9135.8068458999223</v>
      </c>
      <c r="G13">
        <v>94.743028372662451</v>
      </c>
      <c r="H13">
        <v>-4.4894133614696301</v>
      </c>
      <c r="I13">
        <v>9204.0215805653788</v>
      </c>
      <c r="M13">
        <f t="shared" si="0"/>
        <v>-4.4894133614696301</v>
      </c>
    </row>
    <row r="14" spans="1:13" x14ac:dyDescent="0.25">
      <c r="A14" s="1">
        <v>43859</v>
      </c>
      <c r="B14">
        <v>60.610000610351563</v>
      </c>
      <c r="C14">
        <v>59.25</v>
      </c>
      <c r="D14">
        <v>59.669998168945313</v>
      </c>
      <c r="E14">
        <v>59.810001373291016</v>
      </c>
      <c r="F14" s="11">
        <v>9204.0215805653788</v>
      </c>
      <c r="G14">
        <v>94.743028372662451</v>
      </c>
      <c r="H14">
        <v>0.74667444064966393</v>
      </c>
      <c r="I14">
        <v>9198.3372301692416</v>
      </c>
      <c r="M14">
        <f t="shared" si="0"/>
        <v>0.74667444064966393</v>
      </c>
    </row>
    <row r="15" spans="1:13" x14ac:dyDescent="0.25">
      <c r="A15" s="1">
        <v>43860</v>
      </c>
      <c r="B15">
        <v>59.610000610351563</v>
      </c>
      <c r="C15">
        <v>57.729999542236328</v>
      </c>
      <c r="D15">
        <v>59.610000610351563</v>
      </c>
      <c r="E15">
        <v>58.290000915527344</v>
      </c>
      <c r="F15" s="11">
        <v>9198.3372301692416</v>
      </c>
      <c r="G15">
        <v>94.743028372662451</v>
      </c>
      <c r="H15">
        <v>-6.1759420557416789E-2</v>
      </c>
      <c r="I15">
        <v>9147.1759081081709</v>
      </c>
      <c r="M15">
        <f t="shared" si="0"/>
        <v>-6.1759420557416789E-2</v>
      </c>
    </row>
    <row r="16" spans="1:13" x14ac:dyDescent="0.25">
      <c r="A16" s="1">
        <v>43861</v>
      </c>
      <c r="B16">
        <v>59.529998779296875</v>
      </c>
      <c r="C16">
        <v>57.979999542236328</v>
      </c>
      <c r="D16">
        <v>59.069999694824219</v>
      </c>
      <c r="E16">
        <v>58.159999847412109</v>
      </c>
      <c r="F16" s="11">
        <v>9147.1759081081709</v>
      </c>
      <c r="G16">
        <v>94.743028372662451</v>
      </c>
      <c r="H16">
        <v>-0.55620185236597841</v>
      </c>
      <c r="I16">
        <v>9147.1759081081709</v>
      </c>
      <c r="M16">
        <f t="shared" si="0"/>
        <v>-0.55620185236597841</v>
      </c>
    </row>
    <row r="17" spans="1:13" x14ac:dyDescent="0.25">
      <c r="A17" s="1">
        <v>43864</v>
      </c>
      <c r="B17">
        <v>58.200000762939453</v>
      </c>
      <c r="C17">
        <v>58.200000762939453</v>
      </c>
      <c r="D17">
        <v>58.200000762939453</v>
      </c>
      <c r="E17">
        <v>58.200000762939453</v>
      </c>
      <c r="F17" s="11">
        <v>9147.1759081081709</v>
      </c>
      <c r="G17">
        <v>94.743028372662451</v>
      </c>
      <c r="H17">
        <v>0</v>
      </c>
      <c r="I17">
        <v>8681.0403819943385</v>
      </c>
      <c r="M17">
        <f t="shared" si="0"/>
        <v>0</v>
      </c>
    </row>
    <row r="18" spans="1:13" x14ac:dyDescent="0.25">
      <c r="A18" s="1">
        <v>43865</v>
      </c>
      <c r="B18">
        <v>55.639999389648438</v>
      </c>
      <c r="C18">
        <v>53.689998626708984</v>
      </c>
      <c r="D18">
        <v>54.150001525878906</v>
      </c>
      <c r="E18">
        <v>53.959999084472656</v>
      </c>
      <c r="F18" s="11">
        <v>8681.0403819943385</v>
      </c>
      <c r="G18">
        <v>94.743028372662451</v>
      </c>
      <c r="H18">
        <v>-5.0959501686268389</v>
      </c>
      <c r="I18">
        <v>8655.4597209638014</v>
      </c>
      <c r="M18">
        <f t="shared" si="0"/>
        <v>-5.0959501686268389</v>
      </c>
    </row>
    <row r="19" spans="1:13" x14ac:dyDescent="0.25">
      <c r="A19" s="1">
        <v>43866</v>
      </c>
      <c r="B19">
        <v>56.470001220703125</v>
      </c>
      <c r="C19">
        <v>53.880001068115234</v>
      </c>
      <c r="D19">
        <v>53.880001068115234</v>
      </c>
      <c r="E19">
        <v>55.279998779296875</v>
      </c>
      <c r="F19" s="11">
        <v>8655.4597209638014</v>
      </c>
      <c r="G19">
        <v>94.743028372662451</v>
      </c>
      <c r="H19">
        <v>-0.29467275700727491</v>
      </c>
      <c r="I19">
        <v>8815.5753088038509</v>
      </c>
      <c r="M19">
        <f t="shared" si="0"/>
        <v>-0.29467275700727491</v>
      </c>
    </row>
    <row r="20" spans="1:13" x14ac:dyDescent="0.25">
      <c r="A20" s="1">
        <v>43867</v>
      </c>
      <c r="B20">
        <v>56.560001373291016</v>
      </c>
      <c r="C20">
        <v>54.240001678466797</v>
      </c>
      <c r="D20">
        <v>55.569999694824219</v>
      </c>
      <c r="E20">
        <v>54.930000305175781</v>
      </c>
      <c r="F20" s="11">
        <v>8815.5753088038509</v>
      </c>
      <c r="G20">
        <v>94.743028372662451</v>
      </c>
      <c r="H20">
        <v>1.8498796482438129</v>
      </c>
      <c r="I20">
        <v>8795.6793595854251</v>
      </c>
      <c r="M20">
        <f t="shared" si="0"/>
        <v>1.8498796482438129</v>
      </c>
    </row>
    <row r="21" spans="1:13" x14ac:dyDescent="0.25">
      <c r="A21" s="1">
        <v>43868</v>
      </c>
      <c r="B21">
        <v>55.470001220703125</v>
      </c>
      <c r="C21">
        <v>54.209999084472656</v>
      </c>
      <c r="D21">
        <v>55.360000610351563</v>
      </c>
      <c r="E21">
        <v>54.470001220703125</v>
      </c>
      <c r="F21" s="11">
        <v>8795.6793595854251</v>
      </c>
      <c r="G21">
        <v>94.743028372662451</v>
      </c>
      <c r="H21">
        <v>-0.22569087690234024</v>
      </c>
      <c r="I21">
        <v>8795.6793595854251</v>
      </c>
      <c r="M21">
        <f t="shared" si="0"/>
        <v>-0.22569087690234024</v>
      </c>
    </row>
    <row r="22" spans="1:13" x14ac:dyDescent="0.25">
      <c r="A22" s="1">
        <v>43871</v>
      </c>
      <c r="B22">
        <v>54.700000762939453</v>
      </c>
      <c r="C22">
        <v>53.110000610351563</v>
      </c>
      <c r="D22">
        <v>54.240001678466797</v>
      </c>
      <c r="E22">
        <v>53.270000457763672</v>
      </c>
      <c r="F22" s="11">
        <v>8795.6793595854251</v>
      </c>
      <c r="G22">
        <v>94.743028372662451</v>
      </c>
      <c r="H22">
        <v>0</v>
      </c>
      <c r="I22">
        <v>8605.2456701634292</v>
      </c>
      <c r="M22">
        <f t="shared" si="0"/>
        <v>0</v>
      </c>
    </row>
    <row r="23" spans="1:13" x14ac:dyDescent="0.25">
      <c r="A23" s="1">
        <v>43872</v>
      </c>
      <c r="B23">
        <v>54.659999847412109</v>
      </c>
      <c r="C23">
        <v>53.349998474121094</v>
      </c>
      <c r="D23">
        <v>53.349998474121094</v>
      </c>
      <c r="E23">
        <v>54.009998321533203</v>
      </c>
      <c r="F23" s="11">
        <v>8605.2456701634292</v>
      </c>
      <c r="G23">
        <v>94.743028372662451</v>
      </c>
      <c r="H23">
        <v>-2.1650822140812043</v>
      </c>
      <c r="I23">
        <v>8683.8825571924062</v>
      </c>
      <c r="M23">
        <f t="shared" si="0"/>
        <v>-2.1650822140812043</v>
      </c>
    </row>
    <row r="24" spans="1:13" x14ac:dyDescent="0.25">
      <c r="A24" s="1">
        <v>43873</v>
      </c>
      <c r="B24">
        <v>56.299999237060547</v>
      </c>
      <c r="C24">
        <v>54.180000305175781</v>
      </c>
      <c r="D24">
        <v>54.180000305175781</v>
      </c>
      <c r="E24">
        <v>55.790000915527344</v>
      </c>
      <c r="F24" s="11">
        <v>8683.8825571924062</v>
      </c>
      <c r="G24">
        <v>94.743028372662451</v>
      </c>
      <c r="H24">
        <v>0.91382500910615061</v>
      </c>
      <c r="I24">
        <v>8888.5274840207185</v>
      </c>
      <c r="M24">
        <f t="shared" si="0"/>
        <v>0.91382500910615061</v>
      </c>
    </row>
    <row r="25" spans="1:13" x14ac:dyDescent="0.25">
      <c r="A25" s="1">
        <v>43874</v>
      </c>
      <c r="B25">
        <v>56.830001831054688</v>
      </c>
      <c r="C25">
        <v>54.970001220703125</v>
      </c>
      <c r="D25">
        <v>56.340000152587891</v>
      </c>
      <c r="E25">
        <v>56.340000152587891</v>
      </c>
      <c r="F25" s="11">
        <v>8888.5274840207185</v>
      </c>
      <c r="G25">
        <v>94.743028372662451</v>
      </c>
      <c r="H25">
        <v>2.356606339163525</v>
      </c>
      <c r="I25">
        <v>8894.212195832828</v>
      </c>
      <c r="M25">
        <f t="shared" si="0"/>
        <v>2.356606339163525</v>
      </c>
    </row>
    <row r="26" spans="1:13" x14ac:dyDescent="0.25">
      <c r="A26" s="1">
        <v>43875</v>
      </c>
      <c r="B26">
        <v>57.529998779296875</v>
      </c>
      <c r="C26">
        <v>56.159999847412109</v>
      </c>
      <c r="D26">
        <v>56.400001525878906</v>
      </c>
      <c r="E26">
        <v>57.319999694824219</v>
      </c>
      <c r="F26" s="11">
        <v>8894.212195832828</v>
      </c>
      <c r="G26">
        <v>94.743028372662451</v>
      </c>
      <c r="H26">
        <v>6.3955608196408775E-2</v>
      </c>
      <c r="I26">
        <v>8894.212195832828</v>
      </c>
      <c r="M26">
        <f t="shared" si="0"/>
        <v>6.3955608196408775E-2</v>
      </c>
    </row>
    <row r="27" spans="1:13" x14ac:dyDescent="0.25">
      <c r="A27" s="1">
        <v>43879</v>
      </c>
      <c r="B27">
        <v>57.819999694824219</v>
      </c>
      <c r="C27">
        <v>56.290000915527344</v>
      </c>
      <c r="D27">
        <v>57.340000152587891</v>
      </c>
      <c r="E27">
        <v>57.75</v>
      </c>
      <c r="F27" s="11">
        <v>8894.212195832828</v>
      </c>
      <c r="G27">
        <v>94.743028372662451</v>
      </c>
      <c r="H27">
        <v>0</v>
      </c>
      <c r="I27">
        <v>9017.3780604340936</v>
      </c>
      <c r="M27">
        <f t="shared" si="0"/>
        <v>0</v>
      </c>
    </row>
    <row r="28" spans="1:13" x14ac:dyDescent="0.25">
      <c r="A28" s="1">
        <v>43880</v>
      </c>
      <c r="B28">
        <v>59.409999847412109</v>
      </c>
      <c r="C28">
        <v>57.540000915527344</v>
      </c>
      <c r="D28">
        <v>57.700000762939453</v>
      </c>
      <c r="E28">
        <v>59.119998931884766</v>
      </c>
      <c r="F28" s="11">
        <v>9017.3780604340936</v>
      </c>
      <c r="G28">
        <v>94.743028372662451</v>
      </c>
      <c r="H28">
        <v>1.3847866667603403</v>
      </c>
      <c r="I28">
        <v>9172.7565691387063</v>
      </c>
      <c r="M28">
        <f t="shared" si="0"/>
        <v>1.3847866667603403</v>
      </c>
    </row>
    <row r="29" spans="1:13" x14ac:dyDescent="0.25">
      <c r="A29" s="1">
        <v>43881</v>
      </c>
      <c r="B29">
        <v>60.020000457763672</v>
      </c>
      <c r="C29">
        <v>58.900001525878906</v>
      </c>
      <c r="D29">
        <v>59.340000152587891</v>
      </c>
      <c r="E29">
        <v>59.310001373291016</v>
      </c>
      <c r="F29" s="11">
        <v>9172.7565691387063</v>
      </c>
      <c r="G29">
        <v>94.743028372662451</v>
      </c>
      <c r="H29">
        <v>1.723100746838746</v>
      </c>
      <c r="I29">
        <v>9155.7027951183481</v>
      </c>
      <c r="M29">
        <f t="shared" si="0"/>
        <v>1.723100746838746</v>
      </c>
    </row>
    <row r="30" spans="1:13" x14ac:dyDescent="0.25">
      <c r="A30" s="1">
        <v>43882</v>
      </c>
      <c r="B30">
        <v>59.270000457763672</v>
      </c>
      <c r="C30">
        <v>57.740001678466797</v>
      </c>
      <c r="D30">
        <v>59.159999847412109</v>
      </c>
      <c r="E30">
        <v>58.5</v>
      </c>
      <c r="F30" s="11">
        <v>9155.7027951183481</v>
      </c>
      <c r="G30">
        <v>94.743028372662451</v>
      </c>
      <c r="H30">
        <v>-0.18591765617911316</v>
      </c>
      <c r="I30">
        <v>9155.7027951183481</v>
      </c>
      <c r="M30">
        <f t="shared" si="0"/>
        <v>-0.18591765617911316</v>
      </c>
    </row>
    <row r="31" spans="1:13" x14ac:dyDescent="0.25">
      <c r="A31" s="1">
        <v>43885</v>
      </c>
      <c r="B31">
        <v>58.119998931884766</v>
      </c>
      <c r="C31">
        <v>55.139999389648438</v>
      </c>
      <c r="D31">
        <v>58.020000457763672</v>
      </c>
      <c r="E31">
        <v>56.299999237060547</v>
      </c>
      <c r="F31" s="11">
        <v>9155.7027951183481</v>
      </c>
      <c r="G31">
        <v>94.743028372662451</v>
      </c>
      <c r="H31">
        <v>0</v>
      </c>
      <c r="I31">
        <v>8877.1584218124699</v>
      </c>
      <c r="M31">
        <f t="shared" si="0"/>
        <v>0</v>
      </c>
    </row>
    <row r="32" spans="1:13" x14ac:dyDescent="0.25">
      <c r="A32" s="1">
        <v>43886</v>
      </c>
      <c r="B32">
        <v>56.970001220703125</v>
      </c>
      <c r="C32">
        <v>54.610000610351563</v>
      </c>
      <c r="D32">
        <v>56.220001220703125</v>
      </c>
      <c r="E32">
        <v>54.950000762939453</v>
      </c>
      <c r="F32" s="11">
        <v>8877.1584218124699</v>
      </c>
      <c r="G32">
        <v>94.743028372662451</v>
      </c>
      <c r="H32">
        <v>-3.0423046656166353</v>
      </c>
      <c r="I32">
        <v>8769.1514272941913</v>
      </c>
      <c r="M32">
        <f t="shared" si="0"/>
        <v>-3.0423046656166353</v>
      </c>
    </row>
    <row r="33" spans="1:13" x14ac:dyDescent="0.25">
      <c r="A33" s="1">
        <v>43887</v>
      </c>
      <c r="B33">
        <v>55.439998626708984</v>
      </c>
      <c r="C33">
        <v>53.040000915527344</v>
      </c>
      <c r="D33">
        <v>55.080001831054688</v>
      </c>
      <c r="E33">
        <v>53.430000305175781</v>
      </c>
      <c r="F33" s="11">
        <v>8769.1514272941913</v>
      </c>
      <c r="G33">
        <v>94.743028372662451</v>
      </c>
      <c r="H33">
        <v>-1.216684319307515</v>
      </c>
      <c r="I33">
        <v>8613.7725571736082</v>
      </c>
      <c r="M33">
        <f t="shared" si="0"/>
        <v>-1.216684319307515</v>
      </c>
    </row>
    <row r="34" spans="1:13" x14ac:dyDescent="0.25">
      <c r="A34" s="1">
        <v>43888</v>
      </c>
      <c r="B34">
        <v>53.439998626708984</v>
      </c>
      <c r="C34">
        <v>51.049999237060547</v>
      </c>
      <c r="D34">
        <v>53.439998626708984</v>
      </c>
      <c r="E34">
        <v>52.180000305175781</v>
      </c>
      <c r="F34" s="11">
        <v>8613.7725571736082</v>
      </c>
      <c r="G34">
        <v>94.743028372662451</v>
      </c>
      <c r="H34">
        <v>-1.7718803399490057</v>
      </c>
      <c r="I34">
        <v>8417.654517355475</v>
      </c>
      <c r="M34">
        <f t="shared" si="0"/>
        <v>-1.7718803399490057</v>
      </c>
    </row>
    <row r="35" spans="1:13" x14ac:dyDescent="0.25">
      <c r="A35" s="1">
        <v>43889</v>
      </c>
      <c r="B35">
        <v>51.490001678466797</v>
      </c>
      <c r="C35">
        <v>50.119998931884766</v>
      </c>
      <c r="D35">
        <v>51.369998931884766</v>
      </c>
      <c r="E35">
        <v>50.520000457763672</v>
      </c>
      <c r="F35" s="11">
        <v>8417.654517355475</v>
      </c>
      <c r="G35">
        <v>94.743028372662451</v>
      </c>
      <c r="H35">
        <v>-2.276796125233238</v>
      </c>
      <c r="I35">
        <v>8417.654517355475</v>
      </c>
      <c r="M35">
        <f t="shared" si="0"/>
        <v>-2.276796125233238</v>
      </c>
    </row>
    <row r="36" spans="1:13" x14ac:dyDescent="0.25">
      <c r="A36" s="1">
        <v>43892</v>
      </c>
      <c r="B36">
        <v>50.479999542236328</v>
      </c>
      <c r="C36">
        <v>50.479999542236328</v>
      </c>
      <c r="D36">
        <v>50.479999542236328</v>
      </c>
      <c r="E36">
        <v>50.479999542236328</v>
      </c>
      <c r="F36" s="11">
        <v>8417.654517355475</v>
      </c>
      <c r="G36">
        <v>94.743028372662451</v>
      </c>
      <c r="H36">
        <v>0</v>
      </c>
      <c r="I36">
        <v>8570.1908508620181</v>
      </c>
      <c r="M36">
        <f t="shared" si="0"/>
        <v>0</v>
      </c>
    </row>
    <row r="37" spans="1:13" x14ac:dyDescent="0.25">
      <c r="A37" s="1">
        <v>43893</v>
      </c>
      <c r="B37">
        <v>53.869998931884766</v>
      </c>
      <c r="C37">
        <v>51.240001678466797</v>
      </c>
      <c r="D37">
        <v>52.979999542236328</v>
      </c>
      <c r="E37">
        <v>51.860000610351563</v>
      </c>
      <c r="F37" s="11">
        <v>8570.1908508620181</v>
      </c>
      <c r="G37">
        <v>94.743028372662451</v>
      </c>
      <c r="H37">
        <v>1.8121001900475386</v>
      </c>
      <c r="I37">
        <v>8451.7620653961894</v>
      </c>
      <c r="M37">
        <f t="shared" si="0"/>
        <v>1.8121001900475386</v>
      </c>
    </row>
    <row r="38" spans="1:13" x14ac:dyDescent="0.25">
      <c r="A38" s="1">
        <v>43894</v>
      </c>
      <c r="B38">
        <v>53.029998779296875</v>
      </c>
      <c r="C38">
        <v>51.040000915527344</v>
      </c>
      <c r="D38">
        <v>51.729999542236328</v>
      </c>
      <c r="E38">
        <v>51.130001068115234</v>
      </c>
      <c r="F38" s="11">
        <v>8451.7620653961894</v>
      </c>
      <c r="G38">
        <v>94.743028372662451</v>
      </c>
      <c r="H38">
        <v>-1.3818687066218249</v>
      </c>
      <c r="I38">
        <v>8444.1828110626811</v>
      </c>
      <c r="M38">
        <f t="shared" si="0"/>
        <v>-1.3818687066218249</v>
      </c>
    </row>
    <row r="39" spans="1:13" x14ac:dyDescent="0.25">
      <c r="A39" s="1">
        <v>43895</v>
      </c>
      <c r="B39">
        <v>52.009998321533203</v>
      </c>
      <c r="C39">
        <v>49.700000762939453</v>
      </c>
      <c r="D39">
        <v>51.650001525878906</v>
      </c>
      <c r="E39">
        <v>49.990001678466797</v>
      </c>
      <c r="F39" s="11">
        <v>8444.1828110626811</v>
      </c>
      <c r="G39">
        <v>94.743028372662451</v>
      </c>
      <c r="H39">
        <v>-8.9676617430345384E-2</v>
      </c>
      <c r="I39">
        <v>8299.2257318896482</v>
      </c>
      <c r="M39">
        <f t="shared" si="0"/>
        <v>-8.9676617430345384E-2</v>
      </c>
    </row>
    <row r="40" spans="1:13" x14ac:dyDescent="0.25">
      <c r="A40" s="1">
        <v>43896</v>
      </c>
      <c r="B40">
        <v>50.430000305175781</v>
      </c>
      <c r="C40">
        <v>45.159999847412109</v>
      </c>
      <c r="D40">
        <v>50.119998931884766</v>
      </c>
      <c r="E40">
        <v>45.270000457763672</v>
      </c>
      <c r="F40" s="11">
        <v>8299.2257318896482</v>
      </c>
      <c r="G40">
        <v>94.743028372662451</v>
      </c>
      <c r="H40">
        <v>-1.7166501770085496</v>
      </c>
      <c r="I40">
        <v>8299.2257318896482</v>
      </c>
      <c r="M40">
        <f t="shared" si="0"/>
        <v>-1.7166501770085496</v>
      </c>
    </row>
    <row r="41" spans="1:13" x14ac:dyDescent="0.25">
      <c r="A41" s="1">
        <v>43899</v>
      </c>
      <c r="B41">
        <v>39.240001678466797</v>
      </c>
      <c r="C41">
        <v>31.25</v>
      </c>
      <c r="D41">
        <v>39.240001678466797</v>
      </c>
      <c r="E41">
        <v>34.360000610351563</v>
      </c>
      <c r="F41" s="11">
        <v>8299.2257318896482</v>
      </c>
      <c r="G41">
        <v>94.743028372662451</v>
      </c>
      <c r="H41">
        <v>0</v>
      </c>
      <c r="I41">
        <v>6403.7967293967849</v>
      </c>
      <c r="M41">
        <f t="shared" si="0"/>
        <v>0</v>
      </c>
    </row>
    <row r="42" spans="1:13" x14ac:dyDescent="0.25">
      <c r="A42" s="1">
        <v>43900</v>
      </c>
      <c r="B42">
        <v>38.209999084472656</v>
      </c>
      <c r="C42">
        <v>33.439998626708984</v>
      </c>
      <c r="D42">
        <v>33.459999084472656</v>
      </c>
      <c r="E42">
        <v>37.220001220703125</v>
      </c>
      <c r="F42" s="11">
        <v>6403.7967293967849</v>
      </c>
      <c r="G42">
        <v>189.4860567453249</v>
      </c>
      <c r="H42">
        <v>-22.838624514208671</v>
      </c>
      <c r="I42">
        <v>7226.1662445847724</v>
      </c>
      <c r="M42">
        <f t="shared" si="0"/>
        <v>-22.838624514208671</v>
      </c>
    </row>
    <row r="43" spans="1:13" x14ac:dyDescent="0.25">
      <c r="A43" s="1">
        <v>43901</v>
      </c>
      <c r="B43">
        <v>39.619998931884766</v>
      </c>
      <c r="C43">
        <v>35.360000610351563</v>
      </c>
      <c r="D43">
        <v>37.799999237060547</v>
      </c>
      <c r="E43">
        <v>35.790000915527344</v>
      </c>
      <c r="F43" s="11">
        <v>7226.1662445847724</v>
      </c>
      <c r="G43">
        <v>189.4860567453249</v>
      </c>
      <c r="H43">
        <v>12.841905356128503</v>
      </c>
      <c r="I43">
        <v>6909.7248767794117</v>
      </c>
      <c r="M43">
        <f t="shared" si="0"/>
        <v>12.841905356128503</v>
      </c>
    </row>
    <row r="44" spans="1:13" x14ac:dyDescent="0.25">
      <c r="A44" s="1">
        <v>43902</v>
      </c>
      <c r="B44">
        <v>36.529998779296875</v>
      </c>
      <c r="C44">
        <v>32.479999542236328</v>
      </c>
      <c r="D44">
        <v>36.130001068115234</v>
      </c>
      <c r="E44">
        <v>33.220001220703125</v>
      </c>
      <c r="F44" s="11">
        <v>6909.7248767794117</v>
      </c>
      <c r="G44">
        <v>189.4860567453249</v>
      </c>
      <c r="H44">
        <v>-4.3791044531046985</v>
      </c>
      <c r="I44">
        <v>6290.1053844823673</v>
      </c>
      <c r="M44">
        <f t="shared" si="0"/>
        <v>-4.3791044531046985</v>
      </c>
    </row>
    <row r="45" spans="1:13" x14ac:dyDescent="0.25">
      <c r="A45" s="1">
        <v>43903</v>
      </c>
      <c r="B45">
        <v>35.990001678466797</v>
      </c>
      <c r="C45">
        <v>32.169998168945313</v>
      </c>
      <c r="D45">
        <v>32.860000610351563</v>
      </c>
      <c r="E45">
        <v>33.849998474121094</v>
      </c>
      <c r="F45" s="11">
        <v>6290.1053844823673</v>
      </c>
      <c r="G45">
        <v>189.4860567453249</v>
      </c>
      <c r="H45">
        <v>-8.9673540314074813</v>
      </c>
      <c r="I45">
        <v>6290.1053844823673</v>
      </c>
      <c r="M45">
        <f t="shared" si="0"/>
        <v>-8.9673540314074813</v>
      </c>
    </row>
    <row r="46" spans="1:13" x14ac:dyDescent="0.25">
      <c r="A46" s="1">
        <v>43906</v>
      </c>
      <c r="B46">
        <v>34.549999237060547</v>
      </c>
      <c r="C46">
        <v>29.340000152587891</v>
      </c>
      <c r="D46">
        <v>34.459999084472656</v>
      </c>
      <c r="E46">
        <v>30.049999237060547</v>
      </c>
      <c r="F46" s="11">
        <v>6290.1053844823673</v>
      </c>
      <c r="G46">
        <v>189.4860567453249</v>
      </c>
      <c r="H46">
        <v>0</v>
      </c>
      <c r="I46">
        <v>5691.3294740804176</v>
      </c>
      <c r="M46">
        <f t="shared" si="0"/>
        <v>0</v>
      </c>
    </row>
    <row r="47" spans="1:13" x14ac:dyDescent="0.25">
      <c r="A47" s="1">
        <v>43907</v>
      </c>
      <c r="B47">
        <v>31.219999313354492</v>
      </c>
      <c r="C47">
        <v>28.459999084472656</v>
      </c>
      <c r="D47">
        <v>29.700000762939453</v>
      </c>
      <c r="E47">
        <v>28.729999542236328</v>
      </c>
      <c r="F47" s="11">
        <v>5691.3294740804176</v>
      </c>
      <c r="G47">
        <v>189.4860567453249</v>
      </c>
      <c r="H47">
        <v>-9.5193303418909974</v>
      </c>
      <c r="I47">
        <v>5494.2638015856137</v>
      </c>
      <c r="M47">
        <f t="shared" si="0"/>
        <v>-9.5193303418909974</v>
      </c>
    </row>
    <row r="48" spans="1:13" x14ac:dyDescent="0.25">
      <c r="A48" s="1">
        <v>43908</v>
      </c>
      <c r="B48">
        <v>29.190000534057617</v>
      </c>
      <c r="C48">
        <v>24.510000228881836</v>
      </c>
      <c r="D48">
        <v>28.659999847412109</v>
      </c>
      <c r="E48">
        <v>24.879999160766602</v>
      </c>
      <c r="F48" s="11">
        <v>5494.2638015856137</v>
      </c>
      <c r="G48">
        <v>189.4860567453249</v>
      </c>
      <c r="H48">
        <v>-3.4625595547101096</v>
      </c>
      <c r="I48">
        <v>5073.6048857207425</v>
      </c>
      <c r="M48">
        <f t="shared" si="0"/>
        <v>-3.4625595547101096</v>
      </c>
    </row>
    <row r="49" spans="1:13" x14ac:dyDescent="0.25">
      <c r="A49" s="1">
        <v>43909</v>
      </c>
      <c r="B49">
        <v>29.379999160766602</v>
      </c>
      <c r="C49">
        <v>24.979999542236328</v>
      </c>
      <c r="D49">
        <v>26.440000534057617</v>
      </c>
      <c r="E49">
        <v>28.469999313354492</v>
      </c>
      <c r="F49" s="11">
        <v>5073.6048857207425</v>
      </c>
      <c r="G49">
        <v>189.4860567453249</v>
      </c>
      <c r="H49">
        <v>-7.6563290561962312</v>
      </c>
      <c r="I49">
        <v>5369.203033046977</v>
      </c>
      <c r="M49">
        <f t="shared" si="0"/>
        <v>-7.6563290561962312</v>
      </c>
    </row>
    <row r="50" spans="1:13" x14ac:dyDescent="0.25">
      <c r="A50" s="1">
        <v>43910</v>
      </c>
      <c r="B50">
        <v>30.930000305175781</v>
      </c>
      <c r="C50">
        <v>26.790000915527344</v>
      </c>
      <c r="D50">
        <v>28</v>
      </c>
      <c r="E50">
        <v>26.979999542236328</v>
      </c>
      <c r="F50" s="11">
        <v>5369.203033046977</v>
      </c>
      <c r="G50">
        <v>189.4860567453249</v>
      </c>
      <c r="H50">
        <v>5.8261956534725767</v>
      </c>
      <c r="I50">
        <v>5369.203033046977</v>
      </c>
      <c r="M50">
        <f t="shared" si="0"/>
        <v>5.8261956534725767</v>
      </c>
    </row>
    <row r="51" spans="1:13" x14ac:dyDescent="0.25">
      <c r="A51" s="1">
        <v>43913</v>
      </c>
      <c r="B51">
        <v>27.520000457763672</v>
      </c>
      <c r="C51">
        <v>24.680000305175781</v>
      </c>
      <c r="D51">
        <v>26.5</v>
      </c>
      <c r="E51">
        <v>27.030000686645508</v>
      </c>
      <c r="F51" s="11">
        <v>5369.203033046977</v>
      </c>
      <c r="G51">
        <v>189.4860567453249</v>
      </c>
      <c r="H51">
        <v>0</v>
      </c>
      <c r="I51">
        <v>5300.9879369655482</v>
      </c>
      <c r="M51">
        <f t="shared" si="0"/>
        <v>0</v>
      </c>
    </row>
    <row r="52" spans="1:13" x14ac:dyDescent="0.25">
      <c r="A52" s="1">
        <v>43914</v>
      </c>
      <c r="B52">
        <v>28.639999389648438</v>
      </c>
      <c r="C52">
        <v>26.690000534057617</v>
      </c>
      <c r="D52">
        <v>27.639999389648438</v>
      </c>
      <c r="E52">
        <v>27.149999618530273</v>
      </c>
      <c r="F52" s="11">
        <v>5300.9879369655482</v>
      </c>
      <c r="G52">
        <v>189.4860567453249</v>
      </c>
      <c r="H52">
        <v>-1.2704882952194407</v>
      </c>
      <c r="I52">
        <v>5293.4086826320417</v>
      </c>
      <c r="M52">
        <f t="shared" si="0"/>
        <v>-1.2704882952194407</v>
      </c>
    </row>
    <row r="53" spans="1:13" x14ac:dyDescent="0.25">
      <c r="A53" s="1">
        <v>43915</v>
      </c>
      <c r="B53">
        <v>28.280000686645508</v>
      </c>
      <c r="C53">
        <v>25.729999542236328</v>
      </c>
      <c r="D53">
        <v>27.600000381469727</v>
      </c>
      <c r="E53">
        <v>27.389999389648438</v>
      </c>
      <c r="F53" s="11">
        <v>5293.4086826320417</v>
      </c>
      <c r="G53">
        <v>189.4860567453249</v>
      </c>
      <c r="H53">
        <v>-0.14297814716109913</v>
      </c>
      <c r="I53">
        <v>5291.5137786946707</v>
      </c>
      <c r="M53">
        <f t="shared" si="0"/>
        <v>-0.14297814716109913</v>
      </c>
    </row>
    <row r="54" spans="1:13" x14ac:dyDescent="0.25">
      <c r="A54" s="1">
        <v>43916</v>
      </c>
      <c r="B54">
        <v>27.670000076293945</v>
      </c>
      <c r="C54">
        <v>26.040000915527344</v>
      </c>
      <c r="D54">
        <v>27.590000152587891</v>
      </c>
      <c r="E54">
        <v>26.340000152587891</v>
      </c>
      <c r="F54" s="11">
        <v>5291.5137786946707</v>
      </c>
      <c r="G54">
        <v>189.4860567453249</v>
      </c>
      <c r="H54">
        <v>-3.579742375812156E-2</v>
      </c>
      <c r="I54">
        <v>5124.7658463658408</v>
      </c>
      <c r="M54">
        <f t="shared" si="0"/>
        <v>-3.579742375812156E-2</v>
      </c>
    </row>
    <row r="55" spans="1:13" x14ac:dyDescent="0.25">
      <c r="A55" s="1">
        <v>43917</v>
      </c>
      <c r="B55">
        <v>27</v>
      </c>
      <c r="C55">
        <v>24.170000076293945</v>
      </c>
      <c r="D55">
        <v>26.709999084472656</v>
      </c>
      <c r="E55">
        <v>24.930000305175781</v>
      </c>
      <c r="F55" s="11">
        <v>5124.7658463658408</v>
      </c>
      <c r="G55">
        <v>189.4860567453249</v>
      </c>
      <c r="H55">
        <v>-3.1512330743654227</v>
      </c>
      <c r="I55">
        <v>5124.7658463658408</v>
      </c>
      <c r="M55">
        <f t="shared" si="0"/>
        <v>-3.1512330743654227</v>
      </c>
    </row>
    <row r="56" spans="1:13" x14ac:dyDescent="0.25">
      <c r="A56" s="1">
        <v>43920</v>
      </c>
      <c r="B56">
        <v>24.25</v>
      </c>
      <c r="C56">
        <v>21.690000534057617</v>
      </c>
      <c r="D56">
        <v>24</v>
      </c>
      <c r="E56">
        <v>22.760000228881836</v>
      </c>
      <c r="F56" s="11">
        <v>5124.7658463658408</v>
      </c>
      <c r="G56">
        <v>189.4860567453249</v>
      </c>
      <c r="H56">
        <v>0</v>
      </c>
      <c r="I56">
        <v>4414.1931335708723</v>
      </c>
      <c r="M56">
        <f t="shared" si="0"/>
        <v>0</v>
      </c>
    </row>
    <row r="57" spans="1:13" x14ac:dyDescent="0.25">
      <c r="A57" s="1">
        <v>43921</v>
      </c>
      <c r="B57">
        <v>23.860000610351563</v>
      </c>
      <c r="C57">
        <v>22.579999923706055</v>
      </c>
      <c r="D57">
        <v>22.959999084472656</v>
      </c>
      <c r="E57">
        <v>22.739999771118164</v>
      </c>
      <c r="F57" s="11">
        <v>4414.1931335708723</v>
      </c>
      <c r="G57">
        <v>189.4860567453249</v>
      </c>
      <c r="H57">
        <v>-13.86546691296855</v>
      </c>
      <c r="I57">
        <v>4376.2961390713917</v>
      </c>
      <c r="M57">
        <f t="shared" si="0"/>
        <v>-13.86546691296855</v>
      </c>
    </row>
    <row r="58" spans="1:13" x14ac:dyDescent="0.25">
      <c r="A58" s="1">
        <v>43922</v>
      </c>
      <c r="B58">
        <v>22.760000228881836</v>
      </c>
      <c r="C58">
        <v>22.760000228881836</v>
      </c>
      <c r="D58">
        <v>22.760000228881836</v>
      </c>
      <c r="E58">
        <v>22.760000228881836</v>
      </c>
      <c r="F58" s="11">
        <v>4376.2961390713917</v>
      </c>
      <c r="G58">
        <v>189.4860567453249</v>
      </c>
      <c r="H58">
        <v>-0.85852597185351875</v>
      </c>
      <c r="I58">
        <v>4920.1209195375286</v>
      </c>
      <c r="M58">
        <f t="shared" si="0"/>
        <v>-0.85852597185351875</v>
      </c>
    </row>
    <row r="59" spans="1:13" x14ac:dyDescent="0.25">
      <c r="A59" s="1">
        <v>43923</v>
      </c>
      <c r="B59">
        <v>32.599998474121094</v>
      </c>
      <c r="C59">
        <v>25.430000305175781</v>
      </c>
      <c r="D59">
        <v>25.629999160766602</v>
      </c>
      <c r="E59">
        <v>29.940000534057617</v>
      </c>
      <c r="F59" s="11">
        <v>4920.1209195375286</v>
      </c>
      <c r="G59">
        <v>189.4860567453249</v>
      </c>
      <c r="H59">
        <v>12.426599187630183</v>
      </c>
      <c r="I59">
        <v>5740.5955307881468</v>
      </c>
      <c r="M59">
        <f t="shared" si="0"/>
        <v>12.426599187630183</v>
      </c>
    </row>
    <row r="60" spans="1:13" x14ac:dyDescent="0.25">
      <c r="A60" s="1">
        <v>43924</v>
      </c>
      <c r="B60">
        <v>35</v>
      </c>
      <c r="C60">
        <v>28.280000686645508</v>
      </c>
      <c r="D60">
        <v>29.959999084472656</v>
      </c>
      <c r="E60">
        <v>34.110000610351563</v>
      </c>
      <c r="F60" s="11">
        <v>5740.5955307881468</v>
      </c>
      <c r="G60">
        <v>189.4860567453249</v>
      </c>
      <c r="H60">
        <v>16.675903390759327</v>
      </c>
      <c r="I60">
        <v>5740.5955307881468</v>
      </c>
      <c r="M60">
        <f t="shared" si="0"/>
        <v>16.675903390759327</v>
      </c>
    </row>
    <row r="61" spans="1:13" x14ac:dyDescent="0.25">
      <c r="A61" s="1">
        <v>43927</v>
      </c>
      <c r="B61">
        <v>34.229999542236328</v>
      </c>
      <c r="C61">
        <v>30.549999237060547</v>
      </c>
      <c r="D61">
        <v>31.25</v>
      </c>
      <c r="E61">
        <v>33.049999237060547</v>
      </c>
      <c r="F61" s="11">
        <v>5740.5955307881468</v>
      </c>
      <c r="G61">
        <v>189.4860567453249</v>
      </c>
      <c r="H61">
        <v>0</v>
      </c>
      <c r="I61">
        <v>6375.3742545841505</v>
      </c>
      <c r="M61">
        <f t="shared" si="0"/>
        <v>0</v>
      </c>
    </row>
    <row r="62" spans="1:13" x14ac:dyDescent="0.25">
      <c r="A62" s="1">
        <v>43928</v>
      </c>
      <c r="B62">
        <v>34.180000305175781</v>
      </c>
      <c r="C62">
        <v>31.729999542236328</v>
      </c>
      <c r="D62">
        <v>33.310001373291016</v>
      </c>
      <c r="E62">
        <v>31.870000839233398</v>
      </c>
      <c r="F62" s="11">
        <v>6375.3742545841505</v>
      </c>
      <c r="G62">
        <v>189.4860567453249</v>
      </c>
      <c r="H62">
        <v>11.057715534765311</v>
      </c>
      <c r="I62">
        <v>6204.8365143805822</v>
      </c>
      <c r="M62">
        <f t="shared" si="0"/>
        <v>11.057715534765311</v>
      </c>
    </row>
    <row r="63" spans="1:13" x14ac:dyDescent="0.25">
      <c r="A63" s="1">
        <v>43929</v>
      </c>
      <c r="B63">
        <v>33.869998931884766</v>
      </c>
      <c r="C63">
        <v>31.549999237060547</v>
      </c>
      <c r="D63">
        <v>32.409999847412109</v>
      </c>
      <c r="E63">
        <v>32.840000152587891</v>
      </c>
      <c r="F63" s="11">
        <v>6204.8365143805822</v>
      </c>
      <c r="G63">
        <v>189.4860567453249</v>
      </c>
      <c r="H63">
        <v>-2.6749447701983065</v>
      </c>
      <c r="I63">
        <v>6441.6940853122378</v>
      </c>
      <c r="M63">
        <f t="shared" si="0"/>
        <v>-2.6749447701983065</v>
      </c>
    </row>
    <row r="64" spans="1:13" x14ac:dyDescent="0.25">
      <c r="A64" s="1">
        <v>43930</v>
      </c>
      <c r="B64">
        <v>36.430000305175781</v>
      </c>
      <c r="C64">
        <v>31.239999771118164</v>
      </c>
      <c r="D64">
        <v>33.659999847412109</v>
      </c>
      <c r="E64">
        <v>31.479999542236328</v>
      </c>
      <c r="F64" s="11">
        <v>6441.6940853122378</v>
      </c>
      <c r="G64">
        <v>189.4860567453249</v>
      </c>
      <c r="H64">
        <v>3.8173055870643013</v>
      </c>
      <c r="I64">
        <v>6441.6940853122378</v>
      </c>
      <c r="M64">
        <f t="shared" si="0"/>
        <v>3.8173055870643013</v>
      </c>
    </row>
    <row r="65" spans="1:13" x14ac:dyDescent="0.25">
      <c r="A65" s="1">
        <v>43934</v>
      </c>
      <c r="B65">
        <v>33.229999542236328</v>
      </c>
      <c r="C65">
        <v>30.639999389648438</v>
      </c>
      <c r="D65">
        <v>33</v>
      </c>
      <c r="E65">
        <v>31.739999771118164</v>
      </c>
      <c r="F65" s="11">
        <v>6441.6940853122378</v>
      </c>
      <c r="G65">
        <v>189.4860567453249</v>
      </c>
      <c r="H65">
        <v>0</v>
      </c>
      <c r="I65">
        <v>6144.201034048634</v>
      </c>
      <c r="M65">
        <f t="shared" si="0"/>
        <v>0</v>
      </c>
    </row>
    <row r="66" spans="1:13" x14ac:dyDescent="0.25">
      <c r="A66" s="1">
        <v>43935</v>
      </c>
      <c r="B66">
        <v>32.380001068115234</v>
      </c>
      <c r="C66">
        <v>29.399999618530273</v>
      </c>
      <c r="D66">
        <v>32.090000152587891</v>
      </c>
      <c r="E66">
        <v>29.600000381469727</v>
      </c>
      <c r="F66" s="11">
        <v>6144.201034048634</v>
      </c>
      <c r="G66">
        <v>189.4860567453249</v>
      </c>
      <c r="H66">
        <v>-4.6182424580192389</v>
      </c>
      <c r="I66">
        <v>5750.0700504749966</v>
      </c>
      <c r="M66">
        <f t="shared" si="0"/>
        <v>-4.6182424580192389</v>
      </c>
    </row>
    <row r="67" spans="1:13" x14ac:dyDescent="0.25">
      <c r="A67" s="1">
        <v>43936</v>
      </c>
      <c r="B67">
        <v>30.420000076293945</v>
      </c>
      <c r="C67">
        <v>27.170000076293945</v>
      </c>
      <c r="D67">
        <v>30.010000228881836</v>
      </c>
      <c r="E67">
        <v>27.690000534057617</v>
      </c>
      <c r="F67" s="11">
        <v>5750.0700504749966</v>
      </c>
      <c r="G67">
        <v>189.4860567453249</v>
      </c>
      <c r="H67">
        <v>-6.4146824198870744</v>
      </c>
      <c r="I67">
        <v>5380.5720952552238</v>
      </c>
      <c r="M67">
        <f t="shared" ref="M67:M130" si="1">(F67/F66-1)*100</f>
        <v>-6.4146824198870744</v>
      </c>
    </row>
    <row r="68" spans="1:13" x14ac:dyDescent="0.25">
      <c r="A68" s="1">
        <v>43937</v>
      </c>
      <c r="B68">
        <v>29.010000228881836</v>
      </c>
      <c r="C68">
        <v>27.200000762939453</v>
      </c>
      <c r="D68">
        <v>28.059999465942383</v>
      </c>
      <c r="E68">
        <v>27.819999694824219</v>
      </c>
      <c r="F68" s="11">
        <v>5380.5720952552238</v>
      </c>
      <c r="G68">
        <v>189.4860567453249</v>
      </c>
      <c r="H68">
        <v>-6.4259731094797656</v>
      </c>
      <c r="I68">
        <v>5458.2613496075301</v>
      </c>
      <c r="M68">
        <f t="shared" si="1"/>
        <v>-6.4259731094797656</v>
      </c>
    </row>
    <row r="69" spans="1:13" x14ac:dyDescent="0.25">
      <c r="A69" s="1">
        <v>43938</v>
      </c>
      <c r="B69">
        <v>29</v>
      </c>
      <c r="C69">
        <v>27.600000381469727</v>
      </c>
      <c r="D69">
        <v>28.469999313354492</v>
      </c>
      <c r="E69">
        <v>28.079999923706055</v>
      </c>
      <c r="F69" s="12">
        <v>5458.2613496075301</v>
      </c>
      <c r="G69">
        <v>189.4860567453249</v>
      </c>
      <c r="H69">
        <v>1.443884646036353</v>
      </c>
      <c r="I69">
        <v>5458.2613496075301</v>
      </c>
      <c r="M69">
        <f t="shared" si="1"/>
        <v>1.443884646036353</v>
      </c>
    </row>
    <row r="70" spans="1:13" x14ac:dyDescent="0.25">
      <c r="A70" s="1">
        <v>43941</v>
      </c>
      <c r="B70">
        <v>28.239999771118164</v>
      </c>
      <c r="C70">
        <v>25.379999160766602</v>
      </c>
      <c r="D70">
        <v>28.049999237060547</v>
      </c>
      <c r="E70">
        <v>25.569999694824219</v>
      </c>
      <c r="F70" s="12">
        <v>5458.2613496075301</v>
      </c>
      <c r="G70">
        <v>189.4860567453249</v>
      </c>
      <c r="H70">
        <v>0</v>
      </c>
      <c r="I70">
        <v>4982.6513038068479</v>
      </c>
      <c r="M70">
        <f t="shared" si="1"/>
        <v>0</v>
      </c>
    </row>
    <row r="71" spans="1:13" x14ac:dyDescent="0.25">
      <c r="A71" s="1">
        <v>43942</v>
      </c>
      <c r="B71">
        <v>27.229999542236328</v>
      </c>
      <c r="C71">
        <v>17.520000457763672</v>
      </c>
      <c r="D71">
        <v>25.959999084472656</v>
      </c>
      <c r="E71">
        <v>19.329999923706055</v>
      </c>
      <c r="F71" s="12">
        <v>4982.6513038068479</v>
      </c>
      <c r="G71">
        <v>189.4860567453249</v>
      </c>
      <c r="H71">
        <v>-8.7135814014270387</v>
      </c>
      <c r="I71">
        <v>3769.9406129199629</v>
      </c>
      <c r="M71">
        <f t="shared" si="1"/>
        <v>-8.7135814014270387</v>
      </c>
    </row>
    <row r="72" spans="1:13" x14ac:dyDescent="0.25">
      <c r="A72" s="1">
        <v>43943</v>
      </c>
      <c r="B72">
        <v>22.459999084472656</v>
      </c>
      <c r="C72">
        <v>16</v>
      </c>
      <c r="D72">
        <v>19.559999465942383</v>
      </c>
      <c r="E72">
        <v>20.370000839233398</v>
      </c>
      <c r="F72" s="12">
        <v>3769.9406129199629</v>
      </c>
      <c r="G72">
        <v>189.4860567453249</v>
      </c>
      <c r="H72">
        <v>-24.338662630482478</v>
      </c>
      <c r="I72">
        <v>4099.6463082869113</v>
      </c>
      <c r="M72">
        <f t="shared" si="1"/>
        <v>-24.338662630482478</v>
      </c>
    </row>
    <row r="73" spans="1:13" x14ac:dyDescent="0.25">
      <c r="A73" s="1">
        <v>43944</v>
      </c>
      <c r="B73">
        <v>23.180000305175781</v>
      </c>
      <c r="C73">
        <v>20.059999465942383</v>
      </c>
      <c r="D73">
        <v>21.299999237060547</v>
      </c>
      <c r="E73">
        <v>21.329999923706055</v>
      </c>
      <c r="F73" s="12">
        <v>4099.6463082869113</v>
      </c>
      <c r="G73">
        <v>189.4860567453249</v>
      </c>
      <c r="H73">
        <v>8.7456469270898793</v>
      </c>
      <c r="I73">
        <v>4192.4947941381761</v>
      </c>
      <c r="M73">
        <f t="shared" si="1"/>
        <v>8.7456469270898793</v>
      </c>
    </row>
    <row r="74" spans="1:13" x14ac:dyDescent="0.25">
      <c r="A74" s="1">
        <v>43945</v>
      </c>
      <c r="B74">
        <v>22.670000076293945</v>
      </c>
      <c r="C74">
        <v>20.510000228881836</v>
      </c>
      <c r="D74">
        <v>21.790000915527344</v>
      </c>
      <c r="E74">
        <v>21.440000534057617</v>
      </c>
      <c r="F74" s="12">
        <v>4192.4947941381761</v>
      </c>
      <c r="G74">
        <v>189.4860567453249</v>
      </c>
      <c r="H74">
        <v>2.2647925910970201</v>
      </c>
      <c r="I74">
        <v>4192.4947941381761</v>
      </c>
      <c r="M74">
        <f t="shared" si="1"/>
        <v>2.2647925910970201</v>
      </c>
    </row>
    <row r="75" spans="1:13" x14ac:dyDescent="0.25">
      <c r="A75" s="1">
        <v>43948</v>
      </c>
      <c r="B75">
        <v>21.909999847412109</v>
      </c>
      <c r="C75">
        <v>19.110000610351563</v>
      </c>
      <c r="D75">
        <v>21.299999237060547</v>
      </c>
      <c r="E75">
        <v>19.989999771118164</v>
      </c>
      <c r="F75" s="12">
        <v>4192.4947941381761</v>
      </c>
      <c r="G75">
        <v>189.4860567453249</v>
      </c>
      <c r="H75">
        <v>0</v>
      </c>
      <c r="I75">
        <v>3885.5272231877216</v>
      </c>
      <c r="M75">
        <f t="shared" si="1"/>
        <v>0</v>
      </c>
    </row>
    <row r="76" spans="1:13" x14ac:dyDescent="0.25">
      <c r="A76" s="1">
        <v>43949</v>
      </c>
      <c r="B76">
        <v>21.270000457763672</v>
      </c>
      <c r="C76">
        <v>18.729999542236328</v>
      </c>
      <c r="D76">
        <v>20.170000076293945</v>
      </c>
      <c r="E76">
        <v>20.459999084472656</v>
      </c>
      <c r="F76" s="12">
        <v>3885.5272231877216</v>
      </c>
      <c r="G76">
        <v>189.4860567453249</v>
      </c>
      <c r="H76">
        <v>-7.321835470842986</v>
      </c>
      <c r="I76">
        <v>3995.4291216433712</v>
      </c>
      <c r="M76">
        <f t="shared" si="1"/>
        <v>-7.321835470842986</v>
      </c>
    </row>
    <row r="77" spans="1:13" x14ac:dyDescent="0.25">
      <c r="A77" s="1">
        <v>43950</v>
      </c>
      <c r="B77">
        <v>23.829999923706055</v>
      </c>
      <c r="C77">
        <v>20.350000381469727</v>
      </c>
      <c r="D77">
        <v>20.75</v>
      </c>
      <c r="E77">
        <v>22.540000915527344</v>
      </c>
      <c r="F77" s="11">
        <v>3995.4291216433712</v>
      </c>
      <c r="G77">
        <v>189.4860567453249</v>
      </c>
      <c r="H77">
        <v>2.8284938476247579</v>
      </c>
      <c r="I77">
        <v>4442.6163312154495</v>
      </c>
      <c r="M77">
        <f t="shared" si="1"/>
        <v>2.8284938476247579</v>
      </c>
    </row>
    <row r="78" spans="1:13" x14ac:dyDescent="0.25">
      <c r="A78" s="1">
        <v>43951</v>
      </c>
      <c r="B78">
        <v>25.809999465942383</v>
      </c>
      <c r="C78">
        <v>23.110000610351563</v>
      </c>
      <c r="D78">
        <v>23.110000610351563</v>
      </c>
      <c r="E78">
        <v>25.270000457763672</v>
      </c>
      <c r="F78" s="11">
        <v>4442.6163312154495</v>
      </c>
      <c r="G78">
        <v>189.4860567453249</v>
      </c>
      <c r="H78">
        <v>11.192470094129581</v>
      </c>
      <c r="I78">
        <v>4855.6959927468124</v>
      </c>
      <c r="M78">
        <f t="shared" si="1"/>
        <v>11.192470094129581</v>
      </c>
    </row>
    <row r="79" spans="1:13" x14ac:dyDescent="0.25">
      <c r="A79" s="1">
        <v>43952</v>
      </c>
      <c r="B79">
        <v>25.290000915527344</v>
      </c>
      <c r="C79">
        <v>25.290000915527344</v>
      </c>
      <c r="D79">
        <v>25.290000915527344</v>
      </c>
      <c r="E79">
        <v>25.290000915527344</v>
      </c>
      <c r="F79" s="11">
        <v>4855.6959927468124</v>
      </c>
      <c r="G79">
        <v>189.4860567453249</v>
      </c>
      <c r="H79">
        <v>9.2981169368354877</v>
      </c>
      <c r="I79">
        <v>4855.6959927468124</v>
      </c>
      <c r="M79">
        <f t="shared" si="1"/>
        <v>9.2981169368354877</v>
      </c>
    </row>
    <row r="80" spans="1:13" x14ac:dyDescent="0.25">
      <c r="A80" s="1">
        <v>43955</v>
      </c>
      <c r="B80">
        <v>28.079999923706055</v>
      </c>
      <c r="C80">
        <v>25.479999542236328</v>
      </c>
      <c r="D80">
        <v>26.209999084472656</v>
      </c>
      <c r="E80">
        <v>27.200000762939453</v>
      </c>
      <c r="F80" s="11">
        <v>4855.6959927468124</v>
      </c>
      <c r="G80">
        <v>189.4860567453249</v>
      </c>
      <c r="H80">
        <v>0</v>
      </c>
      <c r="I80">
        <v>5357.8339708387284</v>
      </c>
      <c r="M80">
        <f t="shared" si="1"/>
        <v>0</v>
      </c>
    </row>
    <row r="81" spans="1:13" x14ac:dyDescent="0.25">
      <c r="A81" s="1">
        <v>43956</v>
      </c>
      <c r="B81">
        <v>31.690000534057617</v>
      </c>
      <c r="C81">
        <v>27.799999237060547</v>
      </c>
      <c r="D81">
        <v>27.940000534057617</v>
      </c>
      <c r="E81">
        <v>30.969999313354492</v>
      </c>
      <c r="F81" s="11">
        <v>5357.8339708387284</v>
      </c>
      <c r="G81">
        <v>189.4860567453249</v>
      </c>
      <c r="H81">
        <v>10.341215324064423</v>
      </c>
      <c r="I81">
        <v>6104.4087741958101</v>
      </c>
      <c r="M81">
        <f t="shared" si="1"/>
        <v>10.341215324064423</v>
      </c>
    </row>
    <row r="82" spans="1:13" x14ac:dyDescent="0.25">
      <c r="A82" s="1">
        <v>43957</v>
      </c>
      <c r="B82">
        <v>32.490001678466797</v>
      </c>
      <c r="C82">
        <v>28.670000076293945</v>
      </c>
      <c r="D82">
        <v>31.879999160766602</v>
      </c>
      <c r="E82">
        <v>29.719999313354492</v>
      </c>
      <c r="F82" s="11">
        <v>6104.4087741958101</v>
      </c>
      <c r="G82">
        <v>189.4860567453249</v>
      </c>
      <c r="H82">
        <v>13.934265365826759</v>
      </c>
      <c r="I82">
        <v>5770.9136323700932</v>
      </c>
      <c r="M82">
        <f t="shared" si="1"/>
        <v>13.934265365826759</v>
      </c>
    </row>
    <row r="83" spans="1:13" x14ac:dyDescent="0.25">
      <c r="A83" s="1">
        <v>43958</v>
      </c>
      <c r="B83">
        <v>31.840000152587891</v>
      </c>
      <c r="C83">
        <v>29.069999694824219</v>
      </c>
      <c r="D83">
        <v>30.120000839233398</v>
      </c>
      <c r="E83">
        <v>29.459999084472656</v>
      </c>
      <c r="F83" s="11">
        <v>5770.9136323700932</v>
      </c>
      <c r="G83">
        <v>189.4860567453249</v>
      </c>
      <c r="H83">
        <v>-5.463184956345768</v>
      </c>
      <c r="I83">
        <v>5640.168152019347</v>
      </c>
      <c r="M83">
        <f t="shared" si="1"/>
        <v>-5.463184956345768</v>
      </c>
    </row>
    <row r="84" spans="1:13" x14ac:dyDescent="0.25">
      <c r="A84" s="1">
        <v>43959</v>
      </c>
      <c r="B84">
        <v>31.129999160766602</v>
      </c>
      <c r="C84">
        <v>29.399999618530273</v>
      </c>
      <c r="D84">
        <v>29.430000305175781</v>
      </c>
      <c r="E84">
        <v>30.969999313354492</v>
      </c>
      <c r="F84" s="11">
        <v>5640.168152019347</v>
      </c>
      <c r="G84">
        <v>189.4860567453249</v>
      </c>
      <c r="H84">
        <v>-2.2655941273730273</v>
      </c>
      <c r="I84">
        <v>5640.168152019347</v>
      </c>
      <c r="M84">
        <f t="shared" si="1"/>
        <v>-2.2655941273730273</v>
      </c>
    </row>
    <row r="85" spans="1:13" x14ac:dyDescent="0.25">
      <c r="A85" s="1">
        <v>43962</v>
      </c>
      <c r="B85">
        <v>31.450000762939453</v>
      </c>
      <c r="C85">
        <v>29.360000610351563</v>
      </c>
      <c r="D85">
        <v>30.680000305175781</v>
      </c>
      <c r="E85">
        <v>29.629999160766602</v>
      </c>
      <c r="F85" s="11">
        <v>5640.168152019347</v>
      </c>
      <c r="G85">
        <v>189.4860567453249</v>
      </c>
      <c r="H85">
        <v>0</v>
      </c>
      <c r="I85">
        <v>5761.4391126832434</v>
      </c>
      <c r="M85">
        <f t="shared" si="1"/>
        <v>0</v>
      </c>
    </row>
    <row r="86" spans="1:13" x14ac:dyDescent="0.25">
      <c r="A86" s="1">
        <v>43963</v>
      </c>
      <c r="B86">
        <v>30.680000305175781</v>
      </c>
      <c r="C86">
        <v>29.450000762939453</v>
      </c>
      <c r="D86">
        <v>30.069999694824219</v>
      </c>
      <c r="E86">
        <v>29.979999542236328</v>
      </c>
      <c r="F86" s="11">
        <v>5761.4391126832434</v>
      </c>
      <c r="G86">
        <v>189.4860567453249</v>
      </c>
      <c r="H86">
        <v>2.1501302336257133</v>
      </c>
      <c r="I86">
        <v>5647.7474063528553</v>
      </c>
      <c r="M86">
        <f t="shared" si="1"/>
        <v>2.1501302336257133</v>
      </c>
    </row>
    <row r="87" spans="1:13" x14ac:dyDescent="0.25">
      <c r="A87" s="1">
        <v>43964</v>
      </c>
      <c r="B87">
        <v>30.540000915527344</v>
      </c>
      <c r="C87">
        <v>28.870000839233398</v>
      </c>
      <c r="D87">
        <v>29.469999313354492</v>
      </c>
      <c r="E87">
        <v>29.190000534057617</v>
      </c>
      <c r="F87" s="11">
        <v>5647.7474063528553</v>
      </c>
      <c r="G87">
        <v>189.4860567453249</v>
      </c>
      <c r="H87">
        <v>-1.9733213196700627</v>
      </c>
      <c r="I87">
        <v>5632.5885362698682</v>
      </c>
      <c r="M87">
        <f t="shared" si="1"/>
        <v>-1.9733213196700627</v>
      </c>
    </row>
    <row r="88" spans="1:13" x14ac:dyDescent="0.25">
      <c r="A88" s="1">
        <v>43965</v>
      </c>
      <c r="B88">
        <v>31.489999771118164</v>
      </c>
      <c r="C88">
        <v>28.899999618530273</v>
      </c>
      <c r="D88">
        <v>29.389999389648438</v>
      </c>
      <c r="E88">
        <v>31.129999160766602</v>
      </c>
      <c r="F88" s="11">
        <v>5632.5885362698682</v>
      </c>
      <c r="G88">
        <v>189.4860567453249</v>
      </c>
      <c r="H88">
        <v>-0.26840559593610536</v>
      </c>
      <c r="I88">
        <v>6003.9813954270103</v>
      </c>
      <c r="M88">
        <f t="shared" si="1"/>
        <v>-0.26840559593610536</v>
      </c>
    </row>
    <row r="89" spans="1:13" x14ac:dyDescent="0.25">
      <c r="A89" s="1">
        <v>43966</v>
      </c>
      <c r="B89">
        <v>32.900001525878906</v>
      </c>
      <c r="C89">
        <v>30.959999084472656</v>
      </c>
      <c r="D89">
        <v>31.350000381469727</v>
      </c>
      <c r="E89">
        <v>32.5</v>
      </c>
      <c r="F89" s="11">
        <v>6003.9813954270103</v>
      </c>
      <c r="G89">
        <v>189.4860567453249</v>
      </c>
      <c r="H89">
        <v>6.5936444099482072</v>
      </c>
      <c r="I89">
        <v>6003.9813954270103</v>
      </c>
      <c r="M89">
        <f t="shared" si="1"/>
        <v>6.5936444099482072</v>
      </c>
    </row>
    <row r="90" spans="1:13" x14ac:dyDescent="0.25">
      <c r="A90" s="1">
        <v>43969</v>
      </c>
      <c r="B90">
        <v>35.720001220703125</v>
      </c>
      <c r="C90">
        <v>32.709999084472656</v>
      </c>
      <c r="D90">
        <v>32.709999084472656</v>
      </c>
      <c r="E90">
        <v>34.810001373291016</v>
      </c>
      <c r="F90" s="11">
        <v>6003.9813954270103</v>
      </c>
      <c r="G90">
        <v>189.4860567453249</v>
      </c>
      <c r="H90">
        <v>0</v>
      </c>
      <c r="I90">
        <v>6778.979035012695</v>
      </c>
      <c r="M90">
        <f t="shared" si="1"/>
        <v>0</v>
      </c>
    </row>
    <row r="91" spans="1:13" x14ac:dyDescent="0.25">
      <c r="A91" s="1">
        <v>43970</v>
      </c>
      <c r="B91">
        <v>35.860000610351563</v>
      </c>
      <c r="C91">
        <v>34.200000762939453</v>
      </c>
      <c r="D91">
        <v>35.439998626708984</v>
      </c>
      <c r="E91">
        <v>34.650001525878906</v>
      </c>
      <c r="F91" s="11">
        <v>6778.979035012695</v>
      </c>
      <c r="G91">
        <v>189.4860567453249</v>
      </c>
      <c r="H91">
        <v>12.908061976607211</v>
      </c>
      <c r="I91">
        <v>6587.5984357459711</v>
      </c>
      <c r="M91">
        <f t="shared" si="1"/>
        <v>12.908061976607211</v>
      </c>
    </row>
    <row r="92" spans="1:13" x14ac:dyDescent="0.25">
      <c r="A92" s="1">
        <v>43971</v>
      </c>
      <c r="B92">
        <v>36.400001525878906</v>
      </c>
      <c r="C92">
        <v>34.369998931884766</v>
      </c>
      <c r="D92">
        <v>34.430000305175781</v>
      </c>
      <c r="E92">
        <v>35.75</v>
      </c>
      <c r="F92" s="11">
        <v>6587.5984357459711</v>
      </c>
      <c r="G92">
        <v>189.4860567453249</v>
      </c>
      <c r="H92">
        <v>-2.8231478262178422</v>
      </c>
      <c r="I92">
        <v>6847.194131094122</v>
      </c>
      <c r="M92">
        <f t="shared" si="1"/>
        <v>-2.8231478262178422</v>
      </c>
    </row>
    <row r="93" spans="1:13" x14ac:dyDescent="0.25">
      <c r="A93" s="1">
        <v>43972</v>
      </c>
      <c r="B93">
        <v>36.979999542236328</v>
      </c>
      <c r="C93">
        <v>35.709999084472656</v>
      </c>
      <c r="D93">
        <v>35.799999237060547</v>
      </c>
      <c r="E93">
        <v>36.060001373291016</v>
      </c>
      <c r="F93" s="11">
        <v>6847.194131094122</v>
      </c>
      <c r="G93">
        <v>189.4860567453249</v>
      </c>
      <c r="H93">
        <v>3.9406727334732272</v>
      </c>
      <c r="I93">
        <v>6873.7220633853576</v>
      </c>
      <c r="M93">
        <f t="shared" si="1"/>
        <v>3.9406727334732272</v>
      </c>
    </row>
    <row r="94" spans="1:13" x14ac:dyDescent="0.25">
      <c r="A94" s="1">
        <v>43973</v>
      </c>
      <c r="B94">
        <v>36.229999542236328</v>
      </c>
      <c r="C94">
        <v>33.549999237060547</v>
      </c>
      <c r="D94">
        <v>35.939998626708984</v>
      </c>
      <c r="E94">
        <v>35.130001068115234</v>
      </c>
      <c r="F94" s="11">
        <v>6873.7220633853576</v>
      </c>
      <c r="G94">
        <v>189.4860567453249</v>
      </c>
      <c r="H94">
        <v>0.38742778112232923</v>
      </c>
      <c r="I94">
        <v>6873.7220633853576</v>
      </c>
      <c r="M94">
        <f t="shared" si="1"/>
        <v>0.38742778112232923</v>
      </c>
    </row>
    <row r="95" spans="1:13" x14ac:dyDescent="0.25">
      <c r="A95" s="1">
        <v>43977</v>
      </c>
      <c r="B95">
        <v>36.680000305175781</v>
      </c>
      <c r="C95">
        <v>34.459999084472656</v>
      </c>
      <c r="D95">
        <v>35.130001068115234</v>
      </c>
      <c r="E95">
        <v>36.169998168945313</v>
      </c>
      <c r="F95" s="11">
        <v>6873.7220633853576</v>
      </c>
      <c r="G95">
        <v>189.4860567453249</v>
      </c>
      <c r="H95">
        <v>0</v>
      </c>
      <c r="I95">
        <v>6904.0398035513317</v>
      </c>
      <c r="M95">
        <f t="shared" si="1"/>
        <v>0</v>
      </c>
    </row>
    <row r="96" spans="1:13" x14ac:dyDescent="0.25">
      <c r="A96" s="1">
        <v>43978</v>
      </c>
      <c r="B96">
        <v>36.180000305175781</v>
      </c>
      <c r="C96">
        <v>34</v>
      </c>
      <c r="D96">
        <v>36.099998474121094</v>
      </c>
      <c r="E96">
        <v>34.740001678466797</v>
      </c>
      <c r="F96" s="11">
        <v>6904.0398035513317</v>
      </c>
      <c r="G96">
        <v>189.4860567453249</v>
      </c>
      <c r="H96">
        <v>0.44106729783954801</v>
      </c>
      <c r="I96">
        <v>6570.5446617256148</v>
      </c>
      <c r="M96">
        <f t="shared" si="1"/>
        <v>0.44106729783954801</v>
      </c>
    </row>
    <row r="97" spans="1:13" x14ac:dyDescent="0.25">
      <c r="A97" s="1">
        <v>43979</v>
      </c>
      <c r="B97">
        <v>35.889999389648438</v>
      </c>
      <c r="C97">
        <v>33.389999389648438</v>
      </c>
      <c r="D97">
        <v>34.340000152587891</v>
      </c>
      <c r="E97">
        <v>35.290000915527344</v>
      </c>
      <c r="F97" s="11">
        <v>6570.5446617256148</v>
      </c>
      <c r="G97">
        <v>189.4860567453249</v>
      </c>
      <c r="H97">
        <v>-4.8304348079536314</v>
      </c>
      <c r="I97">
        <v>6701.2897806603887</v>
      </c>
      <c r="M97">
        <f t="shared" si="1"/>
        <v>-4.8304348079536314</v>
      </c>
    </row>
    <row r="98" spans="1:13" x14ac:dyDescent="0.25">
      <c r="A98" s="1">
        <v>43980</v>
      </c>
      <c r="B98">
        <v>35.360000610351563</v>
      </c>
      <c r="C98">
        <v>34.180000305175781</v>
      </c>
      <c r="D98">
        <v>35.029998779296875</v>
      </c>
      <c r="E98">
        <v>35.330001831054688</v>
      </c>
      <c r="F98" s="11">
        <v>6701.2897806603887</v>
      </c>
      <c r="G98">
        <v>189.4860567453249</v>
      </c>
      <c r="H98">
        <v>1.9898672890298341</v>
      </c>
      <c r="I98">
        <v>6701.2897806603887</v>
      </c>
      <c r="M98">
        <f t="shared" si="1"/>
        <v>1.9898672890298341</v>
      </c>
    </row>
    <row r="99" spans="1:13" x14ac:dyDescent="0.25">
      <c r="A99" s="1">
        <v>43983</v>
      </c>
      <c r="B99">
        <v>35.319999694824219</v>
      </c>
      <c r="C99">
        <v>35.319999694824219</v>
      </c>
      <c r="D99">
        <v>35.319999694824219</v>
      </c>
      <c r="E99">
        <v>35.319999694824219</v>
      </c>
      <c r="F99" s="11">
        <v>6701.2897806603887</v>
      </c>
      <c r="G99">
        <v>189.4860567453249</v>
      </c>
      <c r="H99">
        <v>0</v>
      </c>
      <c r="I99">
        <v>7355.0168209981493</v>
      </c>
      <c r="M99">
        <f t="shared" si="1"/>
        <v>0</v>
      </c>
    </row>
    <row r="100" spans="1:13" x14ac:dyDescent="0.25">
      <c r="A100" s="1">
        <v>43984</v>
      </c>
      <c r="B100">
        <v>39.790000915527344</v>
      </c>
      <c r="C100">
        <v>38.340000152587891</v>
      </c>
      <c r="D100">
        <v>38.479999542236328</v>
      </c>
      <c r="E100">
        <v>39.569999694824219</v>
      </c>
      <c r="F100" s="11">
        <v>7355.0168209981493</v>
      </c>
      <c r="G100">
        <v>189.4860567453249</v>
      </c>
      <c r="H100">
        <v>9.7552420762998082</v>
      </c>
      <c r="I100">
        <v>7552.0824934929533</v>
      </c>
      <c r="M100">
        <f t="shared" si="1"/>
        <v>9.7552420762998082</v>
      </c>
    </row>
    <row r="101" spans="1:13" x14ac:dyDescent="0.25">
      <c r="A101" s="1">
        <v>43985</v>
      </c>
      <c r="B101">
        <v>40.529998779296875</v>
      </c>
      <c r="C101">
        <v>38.75</v>
      </c>
      <c r="D101">
        <v>39.520000457763672</v>
      </c>
      <c r="E101">
        <v>39.790000915527344</v>
      </c>
      <c r="F101" s="11">
        <v>7552.0824934929533</v>
      </c>
      <c r="G101">
        <v>189.4860567453249</v>
      </c>
      <c r="H101">
        <v>2.6793368022244746</v>
      </c>
      <c r="I101">
        <v>7525.5545612017177</v>
      </c>
      <c r="M101">
        <f t="shared" si="1"/>
        <v>2.6793368022244746</v>
      </c>
    </row>
    <row r="102" spans="1:13" x14ac:dyDescent="0.25">
      <c r="A102" s="1">
        <v>43986</v>
      </c>
      <c r="B102">
        <v>40.099998474121094</v>
      </c>
      <c r="C102">
        <v>39.060001373291016</v>
      </c>
      <c r="D102">
        <v>39.380001068115234</v>
      </c>
      <c r="E102">
        <v>39.990001678466797</v>
      </c>
      <c r="F102" s="11">
        <v>7525.5545612017177</v>
      </c>
      <c r="G102">
        <v>189.4860567453249</v>
      </c>
      <c r="H102">
        <v>-0.35126645285049607</v>
      </c>
      <c r="I102">
        <v>7629.7717478452578</v>
      </c>
      <c r="M102">
        <f t="shared" si="1"/>
        <v>-0.35126645285049607</v>
      </c>
    </row>
    <row r="103" spans="1:13" x14ac:dyDescent="0.25">
      <c r="A103" s="1">
        <v>43987</v>
      </c>
      <c r="B103">
        <v>42.479999542236328</v>
      </c>
      <c r="C103">
        <v>39.720001220703125</v>
      </c>
      <c r="D103">
        <v>39.930000305175781</v>
      </c>
      <c r="E103">
        <v>42.299999237060547</v>
      </c>
      <c r="F103" s="11">
        <v>7629.7717478452578</v>
      </c>
      <c r="G103">
        <v>189.4860567453249</v>
      </c>
      <c r="H103">
        <v>1.38484394466869</v>
      </c>
      <c r="I103">
        <v>7629.7717478452578</v>
      </c>
      <c r="M103">
        <f t="shared" si="1"/>
        <v>1.38484394466869</v>
      </c>
    </row>
    <row r="104" spans="1:13" x14ac:dyDescent="0.25">
      <c r="A104" s="1">
        <v>43990</v>
      </c>
      <c r="B104">
        <v>43.430000305175781</v>
      </c>
      <c r="C104">
        <v>40.680000305175781</v>
      </c>
      <c r="D104">
        <v>42.409999847412109</v>
      </c>
      <c r="E104">
        <v>40.799999237060547</v>
      </c>
      <c r="F104" s="11">
        <v>7629.7717478452578</v>
      </c>
      <c r="G104">
        <v>189.4860567453249</v>
      </c>
      <c r="H104">
        <v>0</v>
      </c>
      <c r="I104">
        <v>7823.0476124653233</v>
      </c>
      <c r="M104">
        <f t="shared" si="1"/>
        <v>0</v>
      </c>
    </row>
    <row r="105" spans="1:13" x14ac:dyDescent="0.25">
      <c r="A105" s="1">
        <v>43991</v>
      </c>
      <c r="B105">
        <v>41.430000305175781</v>
      </c>
      <c r="C105">
        <v>39.849998474121094</v>
      </c>
      <c r="D105">
        <v>40.950000762939453</v>
      </c>
      <c r="E105">
        <v>41.180000305175781</v>
      </c>
      <c r="F105" s="11">
        <v>7823.0476124653233</v>
      </c>
      <c r="G105">
        <v>189.4860567453249</v>
      </c>
      <c r="H105">
        <v>2.5331801659027153</v>
      </c>
      <c r="I105">
        <v>7807.8883809663639</v>
      </c>
      <c r="M105">
        <f t="shared" si="1"/>
        <v>2.5331801659027153</v>
      </c>
    </row>
    <row r="106" spans="1:13" x14ac:dyDescent="0.25">
      <c r="A106" s="1">
        <v>43992</v>
      </c>
      <c r="B106">
        <v>41.990001678466797</v>
      </c>
      <c r="C106">
        <v>40.130001068115234</v>
      </c>
      <c r="D106">
        <v>40.869998931884766</v>
      </c>
      <c r="E106">
        <v>41.729999542236328</v>
      </c>
      <c r="F106" s="11">
        <v>7807.8883809663639</v>
      </c>
      <c r="G106">
        <v>189.4860567453249</v>
      </c>
      <c r="H106">
        <v>-0.19377654655717835</v>
      </c>
      <c r="I106">
        <v>7891.2627085467502</v>
      </c>
      <c r="M106">
        <f t="shared" si="1"/>
        <v>-0.19377654655717835</v>
      </c>
    </row>
    <row r="107" spans="1:13" x14ac:dyDescent="0.25">
      <c r="A107" s="1">
        <v>43993</v>
      </c>
      <c r="B107">
        <v>41.310001373291016</v>
      </c>
      <c r="C107">
        <v>37.830001831054688</v>
      </c>
      <c r="D107">
        <v>41.310001373291016</v>
      </c>
      <c r="E107">
        <v>38.549999237060547</v>
      </c>
      <c r="F107" s="11">
        <v>7891.2627085467502</v>
      </c>
      <c r="G107">
        <v>189.4860567453249</v>
      </c>
      <c r="H107">
        <v>1.067821714557704</v>
      </c>
      <c r="I107">
        <v>7336.0685044563925</v>
      </c>
      <c r="M107">
        <f t="shared" si="1"/>
        <v>1.067821714557704</v>
      </c>
    </row>
    <row r="108" spans="1:13" x14ac:dyDescent="0.25">
      <c r="A108" s="1">
        <v>43994</v>
      </c>
      <c r="B108">
        <v>39.439998626708984</v>
      </c>
      <c r="C108">
        <v>37</v>
      </c>
      <c r="D108">
        <v>38.380001068115234</v>
      </c>
      <c r="E108">
        <v>38.729999542236328</v>
      </c>
      <c r="F108" s="11">
        <v>7336.0685044563925</v>
      </c>
      <c r="G108">
        <v>189.4860567453249</v>
      </c>
      <c r="H108">
        <v>-7.0355559635474574</v>
      </c>
      <c r="I108">
        <v>7336.0685044563925</v>
      </c>
      <c r="M108">
        <f t="shared" si="1"/>
        <v>-7.0355559635474574</v>
      </c>
    </row>
    <row r="109" spans="1:13" x14ac:dyDescent="0.25">
      <c r="A109" s="1">
        <v>43997</v>
      </c>
      <c r="B109">
        <v>39.880001068115234</v>
      </c>
      <c r="C109">
        <v>37.240001678466797</v>
      </c>
      <c r="D109">
        <v>38.689998626708984</v>
      </c>
      <c r="E109">
        <v>39.720001220703125</v>
      </c>
      <c r="F109" s="11">
        <v>7336.0685044563925</v>
      </c>
      <c r="G109">
        <v>189.4860567453249</v>
      </c>
      <c r="H109">
        <v>0</v>
      </c>
      <c r="I109">
        <v>7599.4540076792837</v>
      </c>
      <c r="M109">
        <f t="shared" si="1"/>
        <v>0</v>
      </c>
    </row>
    <row r="110" spans="1:13" x14ac:dyDescent="0.25">
      <c r="A110" s="1">
        <v>43998</v>
      </c>
      <c r="B110">
        <v>41.659999847412109</v>
      </c>
      <c r="C110">
        <v>38.970001220703125</v>
      </c>
      <c r="D110">
        <v>39.770000457763672</v>
      </c>
      <c r="E110">
        <v>40.959999084472656</v>
      </c>
      <c r="F110" s="11">
        <v>7599.4540076792837</v>
      </c>
      <c r="G110">
        <v>189.4860567453249</v>
      </c>
      <c r="H110">
        <v>3.5902814029461938</v>
      </c>
      <c r="I110">
        <v>7777.5706408003898</v>
      </c>
      <c r="M110">
        <f t="shared" si="1"/>
        <v>3.5902814029461938</v>
      </c>
    </row>
    <row r="111" spans="1:13" x14ac:dyDescent="0.25">
      <c r="A111" s="1">
        <v>43999</v>
      </c>
      <c r="B111">
        <v>41.450000762939453</v>
      </c>
      <c r="C111">
        <v>40.029998779296875</v>
      </c>
      <c r="D111">
        <v>40.709999084472656</v>
      </c>
      <c r="E111">
        <v>40.709999084472656</v>
      </c>
      <c r="F111" s="11">
        <v>7777.5706408003898</v>
      </c>
      <c r="G111">
        <v>189.4860567453249</v>
      </c>
      <c r="H111">
        <v>2.3438082912419667</v>
      </c>
      <c r="I111">
        <v>7752.9379738624957</v>
      </c>
      <c r="M111">
        <f t="shared" si="1"/>
        <v>2.3438082912419667</v>
      </c>
    </row>
    <row r="112" spans="1:13" x14ac:dyDescent="0.25">
      <c r="A112" s="1">
        <v>44000</v>
      </c>
      <c r="B112">
        <v>41.639999389648438</v>
      </c>
      <c r="C112">
        <v>40.049999237060547</v>
      </c>
      <c r="D112">
        <v>40.580001831054688</v>
      </c>
      <c r="E112">
        <v>41.509998321533203</v>
      </c>
      <c r="F112" s="11">
        <v>7752.9379738624957</v>
      </c>
      <c r="G112">
        <v>189.4860567453249</v>
      </c>
      <c r="H112">
        <v>-0.31671415247164214</v>
      </c>
      <c r="I112">
        <v>7912.105567609904</v>
      </c>
      <c r="M112">
        <f t="shared" si="1"/>
        <v>-0.31671415247164214</v>
      </c>
    </row>
    <row r="113" spans="1:13" x14ac:dyDescent="0.25">
      <c r="A113" s="1">
        <v>44001</v>
      </c>
      <c r="B113">
        <v>42.930000305175781</v>
      </c>
      <c r="C113">
        <v>41.009998321533203</v>
      </c>
      <c r="D113">
        <v>41.419998168945313</v>
      </c>
      <c r="E113">
        <v>42.189998626708984</v>
      </c>
      <c r="F113" s="11">
        <v>7912.105567609904</v>
      </c>
      <c r="G113">
        <v>189.4860567453249</v>
      </c>
      <c r="H113">
        <v>2.0529971255285551</v>
      </c>
      <c r="I113">
        <v>7912.105567609904</v>
      </c>
      <c r="M113">
        <f t="shared" si="1"/>
        <v>2.0529971255285551</v>
      </c>
    </row>
    <row r="114" spans="1:13" x14ac:dyDescent="0.25">
      <c r="A114" s="1">
        <v>44004</v>
      </c>
      <c r="B114">
        <v>43.169998168945313</v>
      </c>
      <c r="C114">
        <v>41.509998321533203</v>
      </c>
      <c r="D114">
        <v>41.549999237060547</v>
      </c>
      <c r="E114">
        <v>43.080001831054688</v>
      </c>
      <c r="F114" s="11">
        <v>7912.105567609904</v>
      </c>
      <c r="G114">
        <v>189.4860567453249</v>
      </c>
      <c r="H114">
        <v>0</v>
      </c>
      <c r="I114">
        <v>8243.706166914224</v>
      </c>
      <c r="M114">
        <f t="shared" si="1"/>
        <v>0</v>
      </c>
    </row>
    <row r="115" spans="1:13" x14ac:dyDescent="0.25">
      <c r="A115" s="1">
        <v>44005</v>
      </c>
      <c r="B115">
        <v>43.930000305175781</v>
      </c>
      <c r="C115">
        <v>42.209999084472656</v>
      </c>
      <c r="D115">
        <v>43.169998168945313</v>
      </c>
      <c r="E115">
        <v>42.630001068115234</v>
      </c>
      <c r="F115" s="11">
        <v>8243.706166914224</v>
      </c>
      <c r="G115">
        <v>189.4860567453249</v>
      </c>
      <c r="H115">
        <v>4.1910537779198176</v>
      </c>
      <c r="I115">
        <v>8084.5385731668157</v>
      </c>
      <c r="M115">
        <f t="shared" si="1"/>
        <v>4.1910537779198176</v>
      </c>
    </row>
    <row r="116" spans="1:13" x14ac:dyDescent="0.25">
      <c r="A116" s="1">
        <v>44006</v>
      </c>
      <c r="B116">
        <v>42.889999389648438</v>
      </c>
      <c r="C116">
        <v>39.619998931884766</v>
      </c>
      <c r="D116">
        <v>42.330001831054688</v>
      </c>
      <c r="E116">
        <v>40.310001373291016</v>
      </c>
      <c r="F116" s="11">
        <v>8084.5385731668157</v>
      </c>
      <c r="G116">
        <v>189.4860567453249</v>
      </c>
      <c r="H116">
        <v>-1.9307771350005276</v>
      </c>
      <c r="I116">
        <v>7724.5147762179204</v>
      </c>
      <c r="M116">
        <f t="shared" si="1"/>
        <v>-1.9307771350005276</v>
      </c>
    </row>
    <row r="117" spans="1:13" x14ac:dyDescent="0.25">
      <c r="A117" s="1">
        <v>44007</v>
      </c>
      <c r="B117">
        <v>41.639999389648438</v>
      </c>
      <c r="C117">
        <v>39.470001220703125</v>
      </c>
      <c r="D117">
        <v>40.430000305175781</v>
      </c>
      <c r="E117">
        <v>41.049999237060547</v>
      </c>
      <c r="F117" s="11">
        <v>7724.5147762179204</v>
      </c>
      <c r="G117">
        <v>189.4860567453249</v>
      </c>
      <c r="H117">
        <v>-4.4532386566110365</v>
      </c>
      <c r="I117">
        <v>7921.5804487127243</v>
      </c>
      <c r="M117">
        <f t="shared" si="1"/>
        <v>-4.4532386566110365</v>
      </c>
    </row>
    <row r="118" spans="1:13" x14ac:dyDescent="0.25">
      <c r="A118" s="1">
        <v>44008</v>
      </c>
      <c r="B118">
        <v>41.779998779296875</v>
      </c>
      <c r="C118">
        <v>40.290000915527344</v>
      </c>
      <c r="D118">
        <v>41.470001220703125</v>
      </c>
      <c r="E118">
        <v>41.020000457763672</v>
      </c>
      <c r="F118" s="11">
        <v>7921.5804487127243</v>
      </c>
      <c r="G118">
        <v>189.4860567453249</v>
      </c>
      <c r="H118">
        <v>2.5511721862650383</v>
      </c>
      <c r="I118">
        <v>7921.5804487127243</v>
      </c>
      <c r="M118">
        <f t="shared" si="1"/>
        <v>2.5511721862650383</v>
      </c>
    </row>
    <row r="119" spans="1:13" x14ac:dyDescent="0.25">
      <c r="A119" s="1">
        <v>44011</v>
      </c>
      <c r="B119">
        <v>41.939998626708984</v>
      </c>
      <c r="C119">
        <v>40.060001373291016</v>
      </c>
      <c r="D119">
        <v>40.310001373291016</v>
      </c>
      <c r="E119">
        <v>41.709999084472656</v>
      </c>
      <c r="F119" s="11">
        <v>7921.5804487127243</v>
      </c>
      <c r="G119">
        <v>189.4860567453249</v>
      </c>
      <c r="H119">
        <v>0</v>
      </c>
      <c r="I119">
        <v>7936.7389573797409</v>
      </c>
      <c r="M119">
        <f t="shared" si="1"/>
        <v>0</v>
      </c>
    </row>
    <row r="120" spans="1:13" x14ac:dyDescent="0.25">
      <c r="A120" s="1">
        <v>44012</v>
      </c>
      <c r="B120">
        <v>41.619998931884766</v>
      </c>
      <c r="C120">
        <v>40.939998626708984</v>
      </c>
      <c r="D120">
        <v>41.549999237060547</v>
      </c>
      <c r="E120">
        <v>41.150001525878906</v>
      </c>
      <c r="F120" s="11">
        <v>7936.7389573797409</v>
      </c>
      <c r="G120">
        <v>189.4860567453249</v>
      </c>
      <c r="H120">
        <v>0.1913571258306046</v>
      </c>
      <c r="I120">
        <v>7857.1551605060358</v>
      </c>
      <c r="M120">
        <f t="shared" si="1"/>
        <v>0.1913571258306046</v>
      </c>
    </row>
    <row r="121" spans="1:13" x14ac:dyDescent="0.25">
      <c r="A121" s="1">
        <v>44013</v>
      </c>
      <c r="B121">
        <v>41.130001068115234</v>
      </c>
      <c r="C121">
        <v>41.130001068115234</v>
      </c>
      <c r="D121">
        <v>41.130001068115234</v>
      </c>
      <c r="E121">
        <v>41.130001068115234</v>
      </c>
      <c r="F121" s="11">
        <v>7857.1551605060358</v>
      </c>
      <c r="G121">
        <v>189.4860567453249</v>
      </c>
      <c r="H121">
        <v>-1.00272665260972</v>
      </c>
      <c r="I121">
        <v>8025.7976353562644</v>
      </c>
      <c r="M121">
        <f t="shared" si="1"/>
        <v>-1.00272665260972</v>
      </c>
    </row>
    <row r="122" spans="1:13" x14ac:dyDescent="0.25">
      <c r="A122" s="1">
        <v>44014</v>
      </c>
      <c r="B122">
        <v>43.220001220703125</v>
      </c>
      <c r="C122">
        <v>41.75</v>
      </c>
      <c r="D122">
        <v>42.020000457763672</v>
      </c>
      <c r="E122">
        <v>43.139999389648438</v>
      </c>
      <c r="F122" s="11">
        <v>8025.7976353562644</v>
      </c>
      <c r="G122">
        <v>189.4860567453249</v>
      </c>
      <c r="H122">
        <v>2.1463554098805293</v>
      </c>
      <c r="I122">
        <v>8025.7976353562644</v>
      </c>
      <c r="M122">
        <f t="shared" si="1"/>
        <v>2.1463554098805293</v>
      </c>
    </row>
    <row r="123" spans="1:13" x14ac:dyDescent="0.25">
      <c r="A123" s="1">
        <v>44018</v>
      </c>
      <c r="B123">
        <v>43.709999084472656</v>
      </c>
      <c r="C123">
        <v>42.75</v>
      </c>
      <c r="D123">
        <v>42.75</v>
      </c>
      <c r="E123">
        <v>43.099998474121094</v>
      </c>
      <c r="F123" s="11">
        <v>8025.7976353562644</v>
      </c>
      <c r="G123">
        <v>189.4860567453249</v>
      </c>
      <c r="H123">
        <v>0</v>
      </c>
      <c r="I123">
        <v>8239.9170818714265</v>
      </c>
      <c r="M123">
        <f t="shared" si="1"/>
        <v>0</v>
      </c>
    </row>
    <row r="124" spans="1:13" x14ac:dyDescent="0.25">
      <c r="A124" s="1">
        <v>44019</v>
      </c>
      <c r="B124">
        <v>43.450000762939453</v>
      </c>
      <c r="C124">
        <v>42.459999084472656</v>
      </c>
      <c r="D124">
        <v>43.150001525878906</v>
      </c>
      <c r="E124">
        <v>43.080001831054688</v>
      </c>
      <c r="F124" s="11">
        <v>8239.9170818714265</v>
      </c>
      <c r="G124">
        <v>189.4860567453249</v>
      </c>
      <c r="H124">
        <v>2.6678899250075272</v>
      </c>
      <c r="I124">
        <v>8203.9142684773706</v>
      </c>
      <c r="M124">
        <f t="shared" si="1"/>
        <v>2.6678899250075272</v>
      </c>
    </row>
    <row r="125" spans="1:13" x14ac:dyDescent="0.25">
      <c r="A125" s="1">
        <v>44020</v>
      </c>
      <c r="B125">
        <v>43.459999084472656</v>
      </c>
      <c r="C125">
        <v>42.779998779296875</v>
      </c>
      <c r="D125">
        <v>42.959999084472656</v>
      </c>
      <c r="E125">
        <v>43.290000915527344</v>
      </c>
      <c r="F125" s="11">
        <v>8203.9142684773706</v>
      </c>
      <c r="G125">
        <v>189.4860567453249</v>
      </c>
      <c r="H125">
        <v>-0.4369317438068121</v>
      </c>
      <c r="I125">
        <v>8283.4987881830166</v>
      </c>
      <c r="M125">
        <f t="shared" si="1"/>
        <v>-0.4369317438068121</v>
      </c>
    </row>
    <row r="126" spans="1:13" x14ac:dyDescent="0.25">
      <c r="A126" s="1">
        <v>44021</v>
      </c>
      <c r="B126">
        <v>43.5</v>
      </c>
      <c r="C126">
        <v>41.930000305175781</v>
      </c>
      <c r="D126">
        <v>43.380001068115234</v>
      </c>
      <c r="E126">
        <v>42.349998474121094</v>
      </c>
      <c r="F126" s="11">
        <v>8283.4987881830166</v>
      </c>
      <c r="G126">
        <v>189.4860567453249</v>
      </c>
      <c r="H126">
        <v>0.97007985580055411</v>
      </c>
      <c r="I126">
        <v>8097.8025393124317</v>
      </c>
      <c r="M126">
        <f t="shared" si="1"/>
        <v>0.97007985580055411</v>
      </c>
    </row>
    <row r="127" spans="1:13" x14ac:dyDescent="0.25">
      <c r="A127" s="1">
        <v>44022</v>
      </c>
      <c r="B127">
        <v>43.409999847412109</v>
      </c>
      <c r="C127">
        <v>41.319999694824219</v>
      </c>
      <c r="D127">
        <v>42.400001525878906</v>
      </c>
      <c r="E127">
        <v>43.240001678466797</v>
      </c>
      <c r="F127" s="11">
        <v>8097.8025393124317</v>
      </c>
      <c r="G127">
        <v>189.4860567453249</v>
      </c>
      <c r="H127">
        <v>-2.2417610434795177</v>
      </c>
      <c r="I127">
        <v>8097.8025393124317</v>
      </c>
      <c r="M127">
        <f t="shared" si="1"/>
        <v>-2.2417610434795177</v>
      </c>
    </row>
    <row r="128" spans="1:13" x14ac:dyDescent="0.25">
      <c r="A128" s="1">
        <v>44025</v>
      </c>
      <c r="B128">
        <v>43.330001831054688</v>
      </c>
      <c r="C128">
        <v>42.189998626708984</v>
      </c>
      <c r="D128">
        <v>43.110000610351563</v>
      </c>
      <c r="E128">
        <v>42.720001220703125</v>
      </c>
      <c r="F128" s="11">
        <v>8097.8025393124317</v>
      </c>
      <c r="G128">
        <v>189.4860567453249</v>
      </c>
      <c r="H128">
        <v>0</v>
      </c>
      <c r="I128">
        <v>8082.6433078134742</v>
      </c>
      <c r="M128">
        <f t="shared" si="1"/>
        <v>0</v>
      </c>
    </row>
    <row r="129" spans="1:13" x14ac:dyDescent="0.25">
      <c r="A129" s="1">
        <v>44026</v>
      </c>
      <c r="B129">
        <v>43.200000762939453</v>
      </c>
      <c r="C129">
        <v>41.799999237060547</v>
      </c>
      <c r="D129">
        <v>42.319999694824219</v>
      </c>
      <c r="E129">
        <v>42.900001525878906</v>
      </c>
      <c r="F129" s="11">
        <v>8082.6433078134742</v>
      </c>
      <c r="G129">
        <v>189.4860567453249</v>
      </c>
      <c r="H129">
        <v>-0.18720179240434565</v>
      </c>
      <c r="I129">
        <v>8239.9170818714265</v>
      </c>
      <c r="M129">
        <f t="shared" si="1"/>
        <v>-0.18720179240434565</v>
      </c>
    </row>
    <row r="130" spans="1:13" x14ac:dyDescent="0.25">
      <c r="A130" s="1">
        <v>44027</v>
      </c>
      <c r="B130">
        <v>43.840000152587891</v>
      </c>
      <c r="C130">
        <v>42.700000762939453</v>
      </c>
      <c r="D130">
        <v>43.150001525878906</v>
      </c>
      <c r="E130">
        <v>43.790000915527344</v>
      </c>
      <c r="F130" s="11">
        <v>8239.9170818714265</v>
      </c>
      <c r="G130">
        <v>189.4860567453249</v>
      </c>
      <c r="H130">
        <v>1.9458210398313192</v>
      </c>
      <c r="I130">
        <v>8893.0335099255317</v>
      </c>
      <c r="M130">
        <f t="shared" si="1"/>
        <v>1.9458210398313192</v>
      </c>
    </row>
    <row r="131" spans="1:13" x14ac:dyDescent="0.25">
      <c r="A131" s="1">
        <v>44028</v>
      </c>
      <c r="B131">
        <v>43.810001373291016</v>
      </c>
      <c r="C131">
        <v>43.139999389648438</v>
      </c>
      <c r="D131">
        <v>43.639999389648438</v>
      </c>
      <c r="E131">
        <v>43.369998931884766</v>
      </c>
      <c r="F131" s="11">
        <v>8893.0335099255317</v>
      </c>
      <c r="G131">
        <v>61.101851229574919</v>
      </c>
      <c r="H131">
        <v>7.9262500042751816</v>
      </c>
      <c r="I131">
        <v>8846.6532262962592</v>
      </c>
      <c r="M131">
        <f t="shared" ref="M131:M194" si="2">(F131/F130-1)*100</f>
        <v>7.9262500042751816</v>
      </c>
    </row>
    <row r="132" spans="1:13" x14ac:dyDescent="0.25">
      <c r="A132" s="1">
        <v>44029</v>
      </c>
      <c r="B132">
        <v>43.459999084472656</v>
      </c>
      <c r="C132">
        <v>42.630001068115234</v>
      </c>
      <c r="D132">
        <v>43.340000152587891</v>
      </c>
      <c r="E132">
        <v>43.139999389648438</v>
      </c>
      <c r="F132" s="11">
        <v>8846.6532262962592</v>
      </c>
      <c r="G132">
        <v>67.573880481687951</v>
      </c>
      <c r="H132">
        <v>-0.52153501476753794</v>
      </c>
      <c r="I132">
        <v>8846.6532262962592</v>
      </c>
      <c r="M132">
        <f t="shared" si="2"/>
        <v>-0.52153501476753794</v>
      </c>
    </row>
    <row r="133" spans="1:13" x14ac:dyDescent="0.25">
      <c r="A133" s="1">
        <v>44032</v>
      </c>
      <c r="B133">
        <v>43.430000305175781</v>
      </c>
      <c r="C133">
        <v>42.369998931884766</v>
      </c>
      <c r="D133">
        <v>43.090000152587891</v>
      </c>
      <c r="E133">
        <v>43.279998779296875</v>
      </c>
      <c r="F133" s="11">
        <v>8846.6532262962592</v>
      </c>
      <c r="G133">
        <v>67.573880481687951</v>
      </c>
      <c r="H133">
        <v>0</v>
      </c>
      <c r="I133">
        <v>8818.3709841617092</v>
      </c>
      <c r="M133">
        <f t="shared" si="2"/>
        <v>0</v>
      </c>
    </row>
    <row r="134" spans="1:13" x14ac:dyDescent="0.25">
      <c r="A134" s="1">
        <v>44033</v>
      </c>
      <c r="B134">
        <v>44.880001068115234</v>
      </c>
      <c r="C134">
        <v>43.119998931884766</v>
      </c>
      <c r="D134">
        <v>43.180000305175781</v>
      </c>
      <c r="E134">
        <v>44.319999694824219</v>
      </c>
      <c r="F134" s="11">
        <v>8818.3709841617092</v>
      </c>
      <c r="G134">
        <v>71.619834961762649</v>
      </c>
      <c r="H134">
        <v>-0.3196942551165316</v>
      </c>
      <c r="I134">
        <v>8865.0306944718068</v>
      </c>
      <c r="M134">
        <f t="shared" si="2"/>
        <v>-0.3196942551165316</v>
      </c>
    </row>
    <row r="135" spans="1:13" x14ac:dyDescent="0.25">
      <c r="A135" s="1">
        <v>44034</v>
      </c>
      <c r="B135">
        <v>44.400001525878906</v>
      </c>
      <c r="C135">
        <v>43.619998931884766</v>
      </c>
      <c r="D135">
        <v>43.900001525878906</v>
      </c>
      <c r="E135">
        <v>44.290000915527344</v>
      </c>
      <c r="F135" s="11">
        <v>8865.0306944718068</v>
      </c>
      <c r="G135">
        <v>72.737524738159678</v>
      </c>
      <c r="H135">
        <v>0.52911938490567412</v>
      </c>
      <c r="I135">
        <v>8891.1360624723548</v>
      </c>
      <c r="M135">
        <f t="shared" si="2"/>
        <v>0.52911938490567412</v>
      </c>
    </row>
    <row r="136" spans="1:13" x14ac:dyDescent="0.25">
      <c r="A136" s="1">
        <v>44035</v>
      </c>
      <c r="B136">
        <v>44.770000457763672</v>
      </c>
      <c r="C136">
        <v>43.130001068115234</v>
      </c>
      <c r="D136">
        <v>44.349998474121094</v>
      </c>
      <c r="E136">
        <v>43.310001373291016</v>
      </c>
      <c r="F136" s="11">
        <v>8891.1360624723548</v>
      </c>
      <c r="G136">
        <v>74.231616368891196</v>
      </c>
      <c r="H136">
        <v>0.29447577679373449</v>
      </c>
      <c r="I136">
        <v>8813.2622778780515</v>
      </c>
      <c r="M136">
        <f t="shared" si="2"/>
        <v>0.29447577679373449</v>
      </c>
    </row>
    <row r="137" spans="1:13" x14ac:dyDescent="0.25">
      <c r="A137" s="1">
        <v>44036</v>
      </c>
      <c r="B137">
        <v>43.900001525878906</v>
      </c>
      <c r="C137">
        <v>42.799999237060547</v>
      </c>
      <c r="D137">
        <v>43.360000610351563</v>
      </c>
      <c r="E137">
        <v>43.340000152587891</v>
      </c>
      <c r="F137" s="11">
        <v>8813.2622778780515</v>
      </c>
      <c r="G137">
        <v>75.242834750630195</v>
      </c>
      <c r="H137">
        <v>-0.87585865346265779</v>
      </c>
      <c r="I137">
        <v>8813.2622778780515</v>
      </c>
      <c r="M137">
        <f t="shared" si="2"/>
        <v>-0.87585865346265779</v>
      </c>
    </row>
    <row r="138" spans="1:13" x14ac:dyDescent="0.25">
      <c r="A138" s="1">
        <v>44039</v>
      </c>
      <c r="B138">
        <v>43.770000457763672</v>
      </c>
      <c r="C138">
        <v>42.380001068115234</v>
      </c>
      <c r="D138">
        <v>43.400001525878906</v>
      </c>
      <c r="E138">
        <v>43.409999847412109</v>
      </c>
      <c r="F138" s="11">
        <v>8813.2622778780515</v>
      </c>
      <c r="G138">
        <v>75.242834750630195</v>
      </c>
      <c r="H138">
        <v>0</v>
      </c>
      <c r="I138">
        <v>8843.0528153757223</v>
      </c>
      <c r="M138">
        <f t="shared" si="2"/>
        <v>0</v>
      </c>
    </row>
    <row r="139" spans="1:13" x14ac:dyDescent="0.25">
      <c r="A139" s="1">
        <v>44040</v>
      </c>
      <c r="B139">
        <v>43.819999694824219</v>
      </c>
      <c r="C139">
        <v>43.009998321533203</v>
      </c>
      <c r="D139">
        <v>43.619998931884766</v>
      </c>
      <c r="E139">
        <v>43.220001220703125</v>
      </c>
      <c r="F139" s="11">
        <v>8843.0528153757223</v>
      </c>
      <c r="G139">
        <v>72.898147220702498</v>
      </c>
      <c r="H139">
        <v>0.33801941390587675</v>
      </c>
      <c r="I139">
        <v>8826.6840123478851</v>
      </c>
      <c r="M139">
        <f t="shared" si="2"/>
        <v>0.33801941390587675</v>
      </c>
    </row>
    <row r="140" spans="1:13" x14ac:dyDescent="0.25">
      <c r="A140" s="1">
        <v>44041</v>
      </c>
      <c r="B140">
        <v>43.939998626708984</v>
      </c>
      <c r="C140">
        <v>43.200000762939453</v>
      </c>
      <c r="D140">
        <v>43.299999237060547</v>
      </c>
      <c r="E140">
        <v>43.75</v>
      </c>
      <c r="F140" s="11">
        <v>8826.6840123478851</v>
      </c>
      <c r="G140">
        <v>71.291084412700386</v>
      </c>
      <c r="H140">
        <v>-0.18510353120786416</v>
      </c>
      <c r="I140">
        <v>8864.4029644333859</v>
      </c>
      <c r="M140">
        <f t="shared" si="2"/>
        <v>-0.18510353120786416</v>
      </c>
    </row>
    <row r="141" spans="1:13" x14ac:dyDescent="0.25">
      <c r="A141" s="1">
        <v>44042</v>
      </c>
      <c r="B141">
        <v>43.819999694824219</v>
      </c>
      <c r="C141">
        <v>41.380001068115234</v>
      </c>
      <c r="D141">
        <v>43.799999237060547</v>
      </c>
      <c r="E141">
        <v>42.939998626708984</v>
      </c>
      <c r="F141" s="11">
        <v>8864.4029644333859</v>
      </c>
      <c r="G141">
        <v>70.817703153506898</v>
      </c>
      <c r="H141">
        <v>0.42732867782209194</v>
      </c>
      <c r="I141">
        <v>8836.9588302598077</v>
      </c>
      <c r="M141">
        <f t="shared" si="2"/>
        <v>0.42732867782209194</v>
      </c>
    </row>
    <row r="142" spans="1:13" x14ac:dyDescent="0.25">
      <c r="A142" s="1">
        <v>44043</v>
      </c>
      <c r="B142">
        <v>43.520000457763672</v>
      </c>
      <c r="C142">
        <v>43.069999694824219</v>
      </c>
      <c r="D142">
        <v>43.319999694824219</v>
      </c>
      <c r="E142">
        <v>43.299999237060547</v>
      </c>
      <c r="F142" s="11">
        <v>8836.9588302598077</v>
      </c>
      <c r="G142">
        <v>69.306084739734089</v>
      </c>
      <c r="H142">
        <v>-0.30959935241766656</v>
      </c>
      <c r="I142">
        <v>8836.9588302598077</v>
      </c>
      <c r="M142">
        <f t="shared" si="2"/>
        <v>-0.30959935241766656</v>
      </c>
    </row>
    <row r="143" spans="1:13" x14ac:dyDescent="0.25">
      <c r="A143" s="1">
        <v>44046</v>
      </c>
      <c r="B143">
        <v>43.259998321533203</v>
      </c>
      <c r="C143">
        <v>43.259998321533203</v>
      </c>
      <c r="D143">
        <v>43.259998321533203</v>
      </c>
      <c r="E143">
        <v>43.259998321533203</v>
      </c>
      <c r="F143" s="11">
        <v>8836.9588302598077</v>
      </c>
      <c r="G143">
        <v>69.306084739734089</v>
      </c>
      <c r="H143">
        <v>0</v>
      </c>
      <c r="I143">
        <v>8898.0812660795564</v>
      </c>
      <c r="M143">
        <f t="shared" si="2"/>
        <v>0</v>
      </c>
    </row>
    <row r="144" spans="1:13" x14ac:dyDescent="0.25">
      <c r="A144" s="1">
        <v>44047</v>
      </c>
      <c r="B144">
        <v>44.819999694824219</v>
      </c>
      <c r="C144">
        <v>43.240001678466797</v>
      </c>
      <c r="D144">
        <v>43.909999847412109</v>
      </c>
      <c r="E144">
        <v>44.430000305175781</v>
      </c>
      <c r="F144" s="11">
        <v>8898.0812660795564</v>
      </c>
      <c r="G144">
        <v>64.698515776321941</v>
      </c>
      <c r="H144">
        <v>0.69166821973245529</v>
      </c>
      <c r="I144">
        <v>8931.2919906064089</v>
      </c>
      <c r="M144">
        <f t="shared" si="2"/>
        <v>0.69166821973245529</v>
      </c>
    </row>
    <row r="145" spans="1:13" x14ac:dyDescent="0.25">
      <c r="A145" s="1">
        <v>44048</v>
      </c>
      <c r="B145">
        <v>46.240001678466797</v>
      </c>
      <c r="C145">
        <v>44.25</v>
      </c>
      <c r="D145">
        <v>44.400001525878906</v>
      </c>
      <c r="E145">
        <v>45.169998168945313</v>
      </c>
      <c r="F145" s="11">
        <v>8931.2919906064089</v>
      </c>
      <c r="G145">
        <v>64.358798850577287</v>
      </c>
      <c r="H145">
        <v>0.3732346731138092</v>
      </c>
      <c r="I145">
        <v>8988.9812997369281</v>
      </c>
      <c r="M145">
        <f t="shared" si="2"/>
        <v>0.3732346731138092</v>
      </c>
    </row>
    <row r="146" spans="1:13" x14ac:dyDescent="0.25">
      <c r="A146" s="1">
        <v>44049</v>
      </c>
      <c r="B146">
        <v>45.709999084472656</v>
      </c>
      <c r="C146">
        <v>44.849998474121094</v>
      </c>
      <c r="D146">
        <v>45.240001678466797</v>
      </c>
      <c r="E146">
        <v>45.090000152587891</v>
      </c>
      <c r="F146" s="11">
        <v>8988.9812997369281</v>
      </c>
      <c r="G146">
        <v>63.556873974126937</v>
      </c>
      <c r="H146">
        <v>0.64592344748324315</v>
      </c>
      <c r="I146">
        <v>8980.7195712690518</v>
      </c>
      <c r="M146">
        <f t="shared" si="2"/>
        <v>0.64592344748324315</v>
      </c>
    </row>
    <row r="147" spans="1:13" x14ac:dyDescent="0.25">
      <c r="A147" s="1">
        <v>44050</v>
      </c>
      <c r="B147">
        <v>45.25</v>
      </c>
      <c r="C147">
        <v>44.259998321533203</v>
      </c>
      <c r="D147">
        <v>45.119998931884766</v>
      </c>
      <c r="E147">
        <v>44.400001525878906</v>
      </c>
      <c r="F147" s="11">
        <v>8980.7195712690518</v>
      </c>
      <c r="G147">
        <v>63.697549736945923</v>
      </c>
      <c r="H147">
        <v>-9.1909507789478262E-2</v>
      </c>
      <c r="I147">
        <v>8980.7195712690518</v>
      </c>
      <c r="M147">
        <f t="shared" si="2"/>
        <v>-9.1909507789478262E-2</v>
      </c>
    </row>
    <row r="148" spans="1:13" x14ac:dyDescent="0.25">
      <c r="A148" s="1">
        <v>44053</v>
      </c>
      <c r="B148">
        <v>45.259998321533203</v>
      </c>
      <c r="C148">
        <v>44.400001525878906</v>
      </c>
      <c r="D148">
        <v>44.610000610351563</v>
      </c>
      <c r="E148">
        <v>44.990001678466797</v>
      </c>
      <c r="F148" s="11">
        <v>8980.7195712690518</v>
      </c>
      <c r="G148">
        <v>63.697549736945923</v>
      </c>
      <c r="H148">
        <v>0</v>
      </c>
      <c r="I148">
        <v>8980.868740704369</v>
      </c>
      <c r="M148">
        <f t="shared" si="2"/>
        <v>0</v>
      </c>
    </row>
    <row r="149" spans="1:13" x14ac:dyDescent="0.25">
      <c r="A149" s="1">
        <v>44054</v>
      </c>
      <c r="B149">
        <v>45.779998779296875</v>
      </c>
      <c r="C149">
        <v>44.409999847412109</v>
      </c>
      <c r="D149">
        <v>44.990001678466797</v>
      </c>
      <c r="E149">
        <v>44.5</v>
      </c>
      <c r="F149" s="11">
        <v>8980.868740704369</v>
      </c>
      <c r="G149">
        <v>61.823872111677261</v>
      </c>
      <c r="H149">
        <v>1.6609964728742099E-3</v>
      </c>
      <c r="I149">
        <v>8955.5209625721545</v>
      </c>
      <c r="M149">
        <f t="shared" si="2"/>
        <v>1.6609964728742099E-3</v>
      </c>
    </row>
    <row r="150" spans="1:13" x14ac:dyDescent="0.25">
      <c r="A150" s="1">
        <v>44055</v>
      </c>
      <c r="B150">
        <v>45.619998931884766</v>
      </c>
      <c r="C150">
        <v>44.509998321533203</v>
      </c>
      <c r="D150">
        <v>44.580001831054688</v>
      </c>
      <c r="E150">
        <v>45.430000305175781</v>
      </c>
      <c r="F150" s="11">
        <v>8955.5209625721545</v>
      </c>
      <c r="G150">
        <v>61.823872111677261</v>
      </c>
      <c r="H150">
        <v>-0.28224193966146505</v>
      </c>
      <c r="I150">
        <v>9008.0711595313387</v>
      </c>
      <c r="M150">
        <f t="shared" si="2"/>
        <v>-0.28224193966146505</v>
      </c>
    </row>
    <row r="151" spans="1:13" x14ac:dyDescent="0.25">
      <c r="A151" s="1">
        <v>44056</v>
      </c>
      <c r="B151">
        <v>45.580001831054688</v>
      </c>
      <c r="C151">
        <v>44.819999694824219</v>
      </c>
      <c r="D151">
        <v>45.430000305175781</v>
      </c>
      <c r="E151">
        <v>44.959999084472656</v>
      </c>
      <c r="F151" s="11">
        <v>9008.0711595313387</v>
      </c>
      <c r="G151">
        <v>61.823872111677261</v>
      </c>
      <c r="H151">
        <v>0.5867910664137499</v>
      </c>
      <c r="I151">
        <v>8706.0614829475617</v>
      </c>
      <c r="M151">
        <f t="shared" si="2"/>
        <v>0.5867910664137499</v>
      </c>
    </row>
    <row r="152" spans="1:13" x14ac:dyDescent="0.25">
      <c r="A152" s="1">
        <v>44057</v>
      </c>
      <c r="B152">
        <v>45.419998168945313</v>
      </c>
      <c r="C152">
        <v>44.479999542236328</v>
      </c>
      <c r="D152">
        <v>45.049999237060547</v>
      </c>
      <c r="E152">
        <v>44.799999237060547</v>
      </c>
      <c r="F152" s="11">
        <v>8706.0614829475617</v>
      </c>
      <c r="G152">
        <v>123.64774422335452</v>
      </c>
      <c r="H152">
        <v>-3.352656425945566</v>
      </c>
      <c r="I152">
        <v>8706.0614829475617</v>
      </c>
      <c r="M152">
        <f t="shared" si="2"/>
        <v>-3.352656425945566</v>
      </c>
    </row>
    <row r="153" spans="1:13" x14ac:dyDescent="0.25">
      <c r="A153" s="1">
        <v>44060</v>
      </c>
      <c r="B153">
        <v>45.419998168945313</v>
      </c>
      <c r="C153">
        <v>44.5</v>
      </c>
      <c r="D153">
        <v>44.959999084472656</v>
      </c>
      <c r="E153">
        <v>45.369998931884766</v>
      </c>
      <c r="F153" s="11">
        <v>8706.0614829475617</v>
      </c>
      <c r="G153">
        <v>123.64774422335452</v>
      </c>
      <c r="H153">
        <v>0</v>
      </c>
      <c r="I153">
        <v>8746.8654649470518</v>
      </c>
      <c r="M153">
        <f t="shared" si="2"/>
        <v>0</v>
      </c>
    </row>
    <row r="154" spans="1:13" x14ac:dyDescent="0.25">
      <c r="A154" s="1">
        <v>44061</v>
      </c>
      <c r="B154">
        <v>45.540000915527344</v>
      </c>
      <c r="C154">
        <v>44.770000457763672</v>
      </c>
      <c r="D154">
        <v>45.380001068115234</v>
      </c>
      <c r="E154">
        <v>45.459999084472656</v>
      </c>
      <c r="F154" s="11">
        <v>8746.8654649470518</v>
      </c>
      <c r="G154">
        <v>123.64774422335452</v>
      </c>
      <c r="H154">
        <v>0.46868474429466733</v>
      </c>
      <c r="I154">
        <v>8704.8252130439614</v>
      </c>
      <c r="M154">
        <f t="shared" si="2"/>
        <v>0.46868474429466733</v>
      </c>
    </row>
    <row r="155" spans="1:13" x14ac:dyDescent="0.25">
      <c r="A155" s="1">
        <v>44062</v>
      </c>
      <c r="B155">
        <v>45.490001678466797</v>
      </c>
      <c r="C155">
        <v>44.810001373291016</v>
      </c>
      <c r="D155">
        <v>45.040000915527344</v>
      </c>
      <c r="E155">
        <v>45.369998931884766</v>
      </c>
      <c r="F155" s="11">
        <v>8704.8252130439614</v>
      </c>
      <c r="G155">
        <v>123.64774422335452</v>
      </c>
      <c r="H155">
        <v>-0.48063219986138606</v>
      </c>
      <c r="I155">
        <v>8733.264137613889</v>
      </c>
      <c r="M155">
        <f t="shared" si="2"/>
        <v>-0.48063219986138606</v>
      </c>
    </row>
    <row r="156" spans="1:13" x14ac:dyDescent="0.25">
      <c r="A156" s="1">
        <v>44063</v>
      </c>
      <c r="B156">
        <v>45.270000457763672</v>
      </c>
      <c r="C156">
        <v>44.009998321533203</v>
      </c>
      <c r="D156">
        <v>45.270000457763672</v>
      </c>
      <c r="E156">
        <v>44.900001525878906</v>
      </c>
      <c r="F156" s="11">
        <v>8733.264137613889</v>
      </c>
      <c r="G156">
        <v>123.64774422335452</v>
      </c>
      <c r="H156">
        <v>0.32670299372941081</v>
      </c>
      <c r="I156">
        <v>8688.7508742248865</v>
      </c>
      <c r="M156">
        <f t="shared" si="2"/>
        <v>0.32670299372941081</v>
      </c>
    </row>
    <row r="157" spans="1:13" x14ac:dyDescent="0.25">
      <c r="A157" s="1">
        <v>44064</v>
      </c>
      <c r="B157">
        <v>45.119998931884766</v>
      </c>
      <c r="C157">
        <v>43.599998474121094</v>
      </c>
      <c r="D157">
        <v>44.909999847412109</v>
      </c>
      <c r="E157">
        <v>44.349998474121094</v>
      </c>
      <c r="F157" s="11">
        <v>8688.7508742248865</v>
      </c>
      <c r="G157">
        <v>123.64774422335452</v>
      </c>
      <c r="H157">
        <v>-0.5096978940243635</v>
      </c>
      <c r="I157">
        <v>8688.7508742248865</v>
      </c>
      <c r="M157">
        <f t="shared" si="2"/>
        <v>-0.5096978940243635</v>
      </c>
    </row>
    <row r="158" spans="1:13" x14ac:dyDescent="0.25">
      <c r="A158" s="1">
        <v>44067</v>
      </c>
      <c r="B158">
        <v>45.169998168945313</v>
      </c>
      <c r="C158">
        <v>44.279998779296875</v>
      </c>
      <c r="D158">
        <v>44.419998168945313</v>
      </c>
      <c r="E158">
        <v>45.130001068115234</v>
      </c>
      <c r="F158" s="11">
        <v>8688.7508742248865</v>
      </c>
      <c r="G158">
        <v>123.64774422335452</v>
      </c>
      <c r="H158">
        <v>0</v>
      </c>
      <c r="I158">
        <v>8698.6429201685369</v>
      </c>
      <c r="M158">
        <f t="shared" si="2"/>
        <v>0</v>
      </c>
    </row>
    <row r="159" spans="1:13" x14ac:dyDescent="0.25">
      <c r="A159" s="1">
        <v>44068</v>
      </c>
      <c r="B159">
        <v>46.040000915527344</v>
      </c>
      <c r="C159">
        <v>44.990001678466797</v>
      </c>
      <c r="D159">
        <v>44.990001678466797</v>
      </c>
      <c r="E159">
        <v>45.860000610351563</v>
      </c>
      <c r="F159" s="11">
        <v>8698.6429201685369</v>
      </c>
      <c r="G159">
        <v>123.64774422335452</v>
      </c>
      <c r="H159">
        <v>0.11384888445811203</v>
      </c>
      <c r="I159">
        <v>8821.0539228095786</v>
      </c>
      <c r="M159">
        <f t="shared" si="2"/>
        <v>0.11384888445811203</v>
      </c>
    </row>
    <row r="160" spans="1:13" x14ac:dyDescent="0.25">
      <c r="A160" s="1">
        <v>44069</v>
      </c>
      <c r="B160">
        <v>46.090000152587891</v>
      </c>
      <c r="C160">
        <v>45.549999237060547</v>
      </c>
      <c r="D160">
        <v>45.979999542236328</v>
      </c>
      <c r="E160">
        <v>45.639999389648438</v>
      </c>
      <c r="F160" s="11">
        <v>8821.0539228095786</v>
      </c>
      <c r="G160">
        <v>123.64774422335452</v>
      </c>
      <c r="H160">
        <v>1.4072425292596114</v>
      </c>
      <c r="I160">
        <v>8776.5406594205779</v>
      </c>
      <c r="M160">
        <f t="shared" si="2"/>
        <v>1.4072425292596114</v>
      </c>
    </row>
    <row r="161" spans="1:13" x14ac:dyDescent="0.25">
      <c r="A161" s="1">
        <v>44070</v>
      </c>
      <c r="B161">
        <v>45.819999694824219</v>
      </c>
      <c r="C161">
        <v>44.560001373291016</v>
      </c>
      <c r="D161">
        <v>45.619998931884766</v>
      </c>
      <c r="E161">
        <v>45.090000152587891</v>
      </c>
      <c r="F161" s="11">
        <v>8776.5406594205779</v>
      </c>
      <c r="G161">
        <v>123.64774422335452</v>
      </c>
      <c r="H161">
        <v>-0.50462522708196733</v>
      </c>
      <c r="I161">
        <v>8706.0614829475617</v>
      </c>
      <c r="M161">
        <f t="shared" si="2"/>
        <v>-0.50462522708196733</v>
      </c>
    </row>
    <row r="162" spans="1:13" x14ac:dyDescent="0.25">
      <c r="A162" s="1">
        <v>44071</v>
      </c>
      <c r="B162">
        <v>45.290000915527344</v>
      </c>
      <c r="C162">
        <v>44.819999694824219</v>
      </c>
      <c r="D162">
        <v>45.049999237060547</v>
      </c>
      <c r="E162">
        <v>45.049999237060547</v>
      </c>
      <c r="F162" s="11">
        <v>8706.0614829475617</v>
      </c>
      <c r="G162">
        <v>123.64774422335452</v>
      </c>
      <c r="H162">
        <v>-0.80304050545660921</v>
      </c>
      <c r="I162">
        <v>8706.0614829475617</v>
      </c>
      <c r="M162">
        <f t="shared" si="2"/>
        <v>-0.80304050545660921</v>
      </c>
    </row>
    <row r="163" spans="1:13" x14ac:dyDescent="0.25">
      <c r="A163" s="1">
        <v>44074</v>
      </c>
      <c r="B163">
        <v>45.099998474121094</v>
      </c>
      <c r="C163">
        <v>45.099998474121094</v>
      </c>
      <c r="D163">
        <v>45.099998474121094</v>
      </c>
      <c r="E163">
        <v>45.099998474121094</v>
      </c>
      <c r="F163" s="11">
        <v>8706.0614829475617</v>
      </c>
      <c r="G163">
        <v>123.64774422335452</v>
      </c>
      <c r="H163">
        <v>0</v>
      </c>
      <c r="I163">
        <v>8706.0614829475617</v>
      </c>
      <c r="M163">
        <f t="shared" si="2"/>
        <v>0</v>
      </c>
    </row>
    <row r="164" spans="1:13" x14ac:dyDescent="0.25">
      <c r="A164" s="1">
        <v>44076</v>
      </c>
      <c r="B164">
        <v>46.040000915527344</v>
      </c>
      <c r="C164">
        <v>44.200000762939453</v>
      </c>
      <c r="D164">
        <v>45.849998474121094</v>
      </c>
      <c r="E164">
        <v>44.430000305175781</v>
      </c>
      <c r="F164" s="11">
        <v>8706.0614829475617</v>
      </c>
      <c r="G164">
        <v>123.64774422335452</v>
      </c>
      <c r="H164">
        <v>0</v>
      </c>
      <c r="I164">
        <v>8621.9809791413845</v>
      </c>
      <c r="M164">
        <f t="shared" si="2"/>
        <v>0</v>
      </c>
    </row>
    <row r="165" spans="1:13" x14ac:dyDescent="0.25">
      <c r="A165" s="1">
        <v>44077</v>
      </c>
      <c r="B165">
        <v>44.610000610351563</v>
      </c>
      <c r="C165">
        <v>43.159999847412109</v>
      </c>
      <c r="D165">
        <v>44.369998931884766</v>
      </c>
      <c r="E165">
        <v>44.069999694824219</v>
      </c>
      <c r="F165" s="11">
        <v>8621.9809791413845</v>
      </c>
      <c r="G165">
        <v>123.64774422335452</v>
      </c>
      <c r="H165">
        <v>-0.96576969931655432</v>
      </c>
      <c r="I165">
        <v>8560.1571070297068</v>
      </c>
      <c r="M165">
        <f t="shared" si="2"/>
        <v>-0.96576969931655432</v>
      </c>
    </row>
    <row r="166" spans="1:13" x14ac:dyDescent="0.25">
      <c r="A166" s="1">
        <v>44078</v>
      </c>
      <c r="B166">
        <v>44.540000915527344</v>
      </c>
      <c r="C166">
        <v>42.299999237060547</v>
      </c>
      <c r="D166">
        <v>43.869998931884766</v>
      </c>
      <c r="E166">
        <v>42.659999847412109</v>
      </c>
      <c r="F166" s="11">
        <v>8560.1571070297068</v>
      </c>
      <c r="G166">
        <v>123.64774422335452</v>
      </c>
      <c r="H166">
        <v>-0.71704950708246784</v>
      </c>
      <c r="I166">
        <v>8560.1571070297068</v>
      </c>
      <c r="M166">
        <f t="shared" si="2"/>
        <v>-0.71704950708246784</v>
      </c>
    </row>
    <row r="167" spans="1:13" x14ac:dyDescent="0.25">
      <c r="A167" s="1">
        <v>44082</v>
      </c>
      <c r="B167">
        <v>42.450000762939453</v>
      </c>
      <c r="C167">
        <v>39.299999237060547</v>
      </c>
      <c r="D167">
        <v>42.220001220703125</v>
      </c>
      <c r="E167">
        <v>39.779998779296875</v>
      </c>
      <c r="F167" s="11">
        <v>8560.1571070297068</v>
      </c>
      <c r="G167">
        <v>123.64774422335452</v>
      </c>
      <c r="H167">
        <v>0</v>
      </c>
      <c r="I167">
        <v>8056.9108257749504</v>
      </c>
      <c r="M167">
        <f t="shared" si="2"/>
        <v>0</v>
      </c>
    </row>
    <row r="168" spans="1:13" x14ac:dyDescent="0.25">
      <c r="A168" s="1">
        <v>44083</v>
      </c>
      <c r="B168">
        <v>41.200000762939453</v>
      </c>
      <c r="C168">
        <v>39.279998779296875</v>
      </c>
      <c r="D168">
        <v>39.799999237060547</v>
      </c>
      <c r="E168">
        <v>40.790000915527344</v>
      </c>
      <c r="F168" s="11">
        <v>8056.9108257749504</v>
      </c>
      <c r="G168">
        <v>123.64774422335452</v>
      </c>
      <c r="H168">
        <v>-5.8789374419481621</v>
      </c>
      <c r="I168">
        <v>8160.7749497897166</v>
      </c>
      <c r="M168">
        <f t="shared" si="2"/>
        <v>-5.8789374419481621</v>
      </c>
    </row>
    <row r="169" spans="1:13" x14ac:dyDescent="0.25">
      <c r="A169" s="1">
        <v>44084</v>
      </c>
      <c r="B169">
        <v>40.950000762939453</v>
      </c>
      <c r="C169">
        <v>39.720001220703125</v>
      </c>
      <c r="D169">
        <v>40.639999389648438</v>
      </c>
      <c r="E169">
        <v>40.060001373291016</v>
      </c>
      <c r="F169" s="11">
        <v>8160.7749497897166</v>
      </c>
      <c r="G169">
        <v>123.64774422335452</v>
      </c>
      <c r="H169">
        <v>1.2891308624453535</v>
      </c>
      <c r="I169">
        <v>8075.4581760799392</v>
      </c>
      <c r="M169">
        <f t="shared" si="2"/>
        <v>1.2891308624453535</v>
      </c>
    </row>
    <row r="170" spans="1:13" x14ac:dyDescent="0.25">
      <c r="A170" s="1">
        <v>44085</v>
      </c>
      <c r="B170">
        <v>40.349998474121094</v>
      </c>
      <c r="C170">
        <v>39.380001068115234</v>
      </c>
      <c r="D170">
        <v>39.950000762939453</v>
      </c>
      <c r="E170">
        <v>39.830001831054688</v>
      </c>
      <c r="F170" s="11">
        <v>8075.4581760799392</v>
      </c>
      <c r="G170">
        <v>123.64774422335452</v>
      </c>
      <c r="H170">
        <v>-1.0454494117862589</v>
      </c>
      <c r="I170">
        <v>8075.4581760799392</v>
      </c>
      <c r="M170">
        <f t="shared" si="2"/>
        <v>-1.0454494117862589</v>
      </c>
    </row>
    <row r="171" spans="1:13" x14ac:dyDescent="0.25">
      <c r="A171" s="1">
        <v>44088</v>
      </c>
      <c r="B171">
        <v>40.090000152587891</v>
      </c>
      <c r="C171">
        <v>39.310001373291016</v>
      </c>
      <c r="D171">
        <v>39.770000457763672</v>
      </c>
      <c r="E171">
        <v>39.610000610351563</v>
      </c>
      <c r="F171" s="11">
        <v>8075.4581760799392</v>
      </c>
      <c r="G171">
        <v>123.64774422335452</v>
      </c>
      <c r="H171">
        <v>0</v>
      </c>
      <c r="I171">
        <v>8039.6002170522752</v>
      </c>
      <c r="M171">
        <f t="shared" si="2"/>
        <v>0</v>
      </c>
    </row>
    <row r="172" spans="1:13" x14ac:dyDescent="0.25">
      <c r="A172" s="1">
        <v>44089</v>
      </c>
      <c r="B172">
        <v>40.819999694824219</v>
      </c>
      <c r="C172">
        <v>39.389999389648438</v>
      </c>
      <c r="D172">
        <v>39.659999847412109</v>
      </c>
      <c r="E172">
        <v>40.529998779296875</v>
      </c>
      <c r="F172" s="11">
        <v>8039.6002170522752</v>
      </c>
      <c r="G172">
        <v>123.64774422335452</v>
      </c>
      <c r="H172">
        <v>-0.44403621746043065</v>
      </c>
      <c r="I172">
        <v>8174.3762771228812</v>
      </c>
      <c r="M172">
        <f t="shared" si="2"/>
        <v>-0.44403621746043065</v>
      </c>
    </row>
    <row r="173" spans="1:13" x14ac:dyDescent="0.25">
      <c r="A173" s="1">
        <v>44090</v>
      </c>
      <c r="B173">
        <v>42.439998626708984</v>
      </c>
      <c r="C173">
        <v>40.580001831054688</v>
      </c>
      <c r="D173">
        <v>40.75</v>
      </c>
      <c r="E173">
        <v>42.220001220703125</v>
      </c>
      <c r="F173" s="11">
        <v>8174.3762771228812</v>
      </c>
      <c r="G173">
        <v>123.64774422335452</v>
      </c>
      <c r="H173">
        <v>1.6764025129600402</v>
      </c>
      <c r="I173">
        <v>8361.0841633615128</v>
      </c>
      <c r="M173">
        <f t="shared" si="2"/>
        <v>1.6764025129600402</v>
      </c>
    </row>
    <row r="174" spans="1:13" x14ac:dyDescent="0.25">
      <c r="A174" s="1">
        <v>44091</v>
      </c>
      <c r="B174">
        <v>43.509998321533203</v>
      </c>
      <c r="C174">
        <v>41.520000457763672</v>
      </c>
      <c r="D174">
        <v>42.259998321533203</v>
      </c>
      <c r="E174">
        <v>43.299999237060547</v>
      </c>
      <c r="F174" s="11">
        <v>8361.0841633615128</v>
      </c>
      <c r="G174">
        <v>123.64774422335452</v>
      </c>
      <c r="H174">
        <v>2.2840627823942805</v>
      </c>
      <c r="I174">
        <v>8484.7319075848663</v>
      </c>
      <c r="M174">
        <f t="shared" si="2"/>
        <v>2.2840627823942805</v>
      </c>
    </row>
    <row r="175" spans="1:13" x14ac:dyDescent="0.25">
      <c r="A175" s="1">
        <v>44092</v>
      </c>
      <c r="B175">
        <v>43.810001373291016</v>
      </c>
      <c r="C175">
        <v>42.529998779296875</v>
      </c>
      <c r="D175">
        <v>43.259998321533203</v>
      </c>
      <c r="E175">
        <v>43.150001525878906</v>
      </c>
      <c r="F175" s="11">
        <v>8484.7319075848663</v>
      </c>
      <c r="G175">
        <v>123.64774422335452</v>
      </c>
      <c r="H175">
        <v>1.4788482188133223</v>
      </c>
      <c r="I175">
        <v>8484.7319075848663</v>
      </c>
      <c r="M175">
        <f t="shared" si="2"/>
        <v>1.4788482188133223</v>
      </c>
    </row>
    <row r="176" spans="1:13" x14ac:dyDescent="0.25">
      <c r="A176" s="1">
        <v>44095</v>
      </c>
      <c r="B176">
        <v>43.279998779296875</v>
      </c>
      <c r="C176">
        <v>40.979999542236328</v>
      </c>
      <c r="D176">
        <v>43.020000457763672</v>
      </c>
      <c r="E176">
        <v>41.439998626708984</v>
      </c>
      <c r="F176" s="11">
        <v>8484.7319075848663</v>
      </c>
      <c r="G176">
        <v>123.64774422335452</v>
      </c>
      <c r="H176">
        <v>0</v>
      </c>
      <c r="I176">
        <v>8302.9700443180591</v>
      </c>
      <c r="M176">
        <f t="shared" si="2"/>
        <v>0</v>
      </c>
    </row>
    <row r="177" spans="1:13" x14ac:dyDescent="0.25">
      <c r="A177" s="1">
        <v>44096</v>
      </c>
      <c r="B177">
        <v>42.189998626708984</v>
      </c>
      <c r="C177">
        <v>41.209999084472656</v>
      </c>
      <c r="D177">
        <v>41.790000915527344</v>
      </c>
      <c r="E177">
        <v>41.720001220703125</v>
      </c>
      <c r="F177" s="11">
        <v>8302.9700443180591</v>
      </c>
      <c r="G177">
        <v>123.64774422335452</v>
      </c>
      <c r="H177">
        <v>-2.1422228214933003</v>
      </c>
      <c r="I177">
        <v>8296.7877514426345</v>
      </c>
      <c r="M177">
        <f t="shared" si="2"/>
        <v>-2.1422228214933003</v>
      </c>
    </row>
    <row r="178" spans="1:13" x14ac:dyDescent="0.25">
      <c r="A178" s="1">
        <v>44097</v>
      </c>
      <c r="B178">
        <v>42.639999389648438</v>
      </c>
      <c r="C178">
        <v>41.25</v>
      </c>
      <c r="D178">
        <v>41.740001678466797</v>
      </c>
      <c r="E178">
        <v>41.770000457763672</v>
      </c>
      <c r="F178" s="11">
        <v>8296.7877514426345</v>
      </c>
      <c r="G178">
        <v>123.64774422335452</v>
      </c>
      <c r="H178">
        <v>-7.4458812237376826E-2</v>
      </c>
      <c r="I178">
        <v>8267.1120852903969</v>
      </c>
      <c r="M178">
        <f t="shared" si="2"/>
        <v>-7.4458812237376826E-2</v>
      </c>
    </row>
    <row r="179" spans="1:13" x14ac:dyDescent="0.25">
      <c r="A179" s="1">
        <v>44098</v>
      </c>
      <c r="B179">
        <v>42.020000457763672</v>
      </c>
      <c r="C179">
        <v>41.119998931884766</v>
      </c>
      <c r="D179">
        <v>41.5</v>
      </c>
      <c r="E179">
        <v>41.939998626708984</v>
      </c>
      <c r="F179" s="11">
        <v>8267.1120852903969</v>
      </c>
      <c r="G179">
        <v>123.64774422335452</v>
      </c>
      <c r="H179">
        <v>-0.35767657364836891</v>
      </c>
      <c r="I179">
        <v>8320.2806530407361</v>
      </c>
      <c r="M179">
        <f t="shared" si="2"/>
        <v>-0.35767657364836891</v>
      </c>
    </row>
    <row r="180" spans="1:13" x14ac:dyDescent="0.25">
      <c r="A180" s="1">
        <v>44099</v>
      </c>
      <c r="B180">
        <v>42.330001831054688</v>
      </c>
      <c r="C180">
        <v>41.529998779296875</v>
      </c>
      <c r="D180">
        <v>41.930000305175781</v>
      </c>
      <c r="E180">
        <v>41.919998168945313</v>
      </c>
      <c r="F180" s="11">
        <v>8320.2806530407361</v>
      </c>
      <c r="G180">
        <v>123.64774422335452</v>
      </c>
      <c r="H180">
        <v>0.64313350541045367</v>
      </c>
      <c r="I180">
        <v>8320.2806530407361</v>
      </c>
      <c r="M180">
        <f t="shared" si="2"/>
        <v>0.64313350541045367</v>
      </c>
    </row>
    <row r="181" spans="1:13" x14ac:dyDescent="0.25">
      <c r="A181" s="1">
        <v>44102</v>
      </c>
      <c r="B181">
        <v>42.619998931884766</v>
      </c>
      <c r="C181">
        <v>41.479999542236328</v>
      </c>
      <c r="D181">
        <v>41.849998474121094</v>
      </c>
      <c r="E181">
        <v>42.430000305175781</v>
      </c>
      <c r="F181" s="11">
        <v>8320.2806530407361</v>
      </c>
      <c r="G181">
        <v>123.64774422335452</v>
      </c>
      <c r="H181">
        <v>0</v>
      </c>
      <c r="I181">
        <v>8382.1045251524138</v>
      </c>
      <c r="M181">
        <f t="shared" si="2"/>
        <v>0</v>
      </c>
    </row>
    <row r="182" spans="1:13" x14ac:dyDescent="0.25">
      <c r="A182" s="1">
        <v>44103</v>
      </c>
      <c r="B182">
        <v>42.520000457763672</v>
      </c>
      <c r="C182">
        <v>40.439998626708984</v>
      </c>
      <c r="D182">
        <v>42.430000305175781</v>
      </c>
      <c r="E182">
        <v>41.029998779296875</v>
      </c>
      <c r="F182" s="11">
        <v>8382.1045251524138</v>
      </c>
      <c r="G182">
        <v>123.64774422335452</v>
      </c>
      <c r="H182">
        <v>0.74305032113410885</v>
      </c>
      <c r="I182">
        <v>8174.3762771228812</v>
      </c>
      <c r="M182">
        <f t="shared" si="2"/>
        <v>0.74305032113410885</v>
      </c>
    </row>
    <row r="183" spans="1:13" x14ac:dyDescent="0.25">
      <c r="A183" s="1">
        <v>44104</v>
      </c>
      <c r="B183">
        <v>40.970001220703125</v>
      </c>
      <c r="C183">
        <v>40.419998168945313</v>
      </c>
      <c r="D183">
        <v>40.75</v>
      </c>
      <c r="E183">
        <v>40.950000762939453</v>
      </c>
      <c r="F183" s="11">
        <v>8174.3762771228812</v>
      </c>
      <c r="G183">
        <v>123.64774422335452</v>
      </c>
      <c r="H183">
        <v>-2.478234999410911</v>
      </c>
      <c r="I183">
        <v>8200.3421902068931</v>
      </c>
      <c r="M183">
        <f t="shared" si="2"/>
        <v>-2.478234999410911</v>
      </c>
    </row>
    <row r="184" spans="1:13" x14ac:dyDescent="0.25">
      <c r="A184" s="1">
        <v>44105</v>
      </c>
      <c r="B184">
        <v>40.959999084472656</v>
      </c>
      <c r="C184">
        <v>40.959999084472656</v>
      </c>
      <c r="D184">
        <v>40.959999084472656</v>
      </c>
      <c r="E184">
        <v>40.959999084472656</v>
      </c>
      <c r="F184" s="11">
        <v>8200.3421902068931</v>
      </c>
      <c r="G184">
        <v>123.64774422335452</v>
      </c>
      <c r="H184">
        <v>0.31765008367281578</v>
      </c>
      <c r="I184">
        <v>8179.3223000947055</v>
      </c>
      <c r="M184">
        <f t="shared" si="2"/>
        <v>0.31765008367281578</v>
      </c>
    </row>
    <row r="185" spans="1:13" x14ac:dyDescent="0.25">
      <c r="A185" s="1">
        <v>44106</v>
      </c>
      <c r="B185">
        <v>40.819999694824219</v>
      </c>
      <c r="C185">
        <v>38.790000915527344</v>
      </c>
      <c r="D185">
        <v>40.790000915527344</v>
      </c>
      <c r="E185">
        <v>39.270000457763672</v>
      </c>
      <c r="F185" s="11">
        <v>8179.3223000947055</v>
      </c>
      <c r="G185">
        <v>123.64774422335452</v>
      </c>
      <c r="H185">
        <v>-0.2563294265608862</v>
      </c>
      <c r="I185">
        <v>8179.3223000947055</v>
      </c>
      <c r="M185">
        <f t="shared" si="2"/>
        <v>-0.2563294265608862</v>
      </c>
    </row>
    <row r="186" spans="1:13" x14ac:dyDescent="0.25">
      <c r="A186" s="1">
        <v>44109</v>
      </c>
      <c r="B186">
        <v>41.779998779296875</v>
      </c>
      <c r="C186">
        <v>39.209999084472656</v>
      </c>
      <c r="D186">
        <v>39.220001220703125</v>
      </c>
      <c r="E186">
        <v>41.290000915527344</v>
      </c>
      <c r="F186" s="11">
        <v>8179.3223000947055</v>
      </c>
      <c r="G186">
        <v>123.64774422335452</v>
      </c>
      <c r="H186">
        <v>0</v>
      </c>
      <c r="I186">
        <v>8269.585096776309</v>
      </c>
      <c r="M186">
        <f t="shared" si="2"/>
        <v>0</v>
      </c>
    </row>
    <row r="187" spans="1:13" x14ac:dyDescent="0.25">
      <c r="A187" s="1">
        <v>44110</v>
      </c>
      <c r="B187">
        <v>42.840000152587891</v>
      </c>
      <c r="C187">
        <v>41.220001220703125</v>
      </c>
      <c r="D187">
        <v>41.520000457763672</v>
      </c>
      <c r="E187">
        <v>42.650001525878906</v>
      </c>
      <c r="F187" s="11">
        <v>8269.585096776309</v>
      </c>
      <c r="G187">
        <v>123.64774422335452</v>
      </c>
      <c r="H187">
        <v>1.1035485993816208</v>
      </c>
      <c r="I187">
        <v>8321.5169229443363</v>
      </c>
      <c r="M187">
        <f t="shared" si="2"/>
        <v>1.1035485993816208</v>
      </c>
    </row>
    <row r="188" spans="1:13" x14ac:dyDescent="0.25">
      <c r="A188" s="1">
        <v>44111</v>
      </c>
      <c r="B188">
        <v>42.419998168945313</v>
      </c>
      <c r="C188">
        <v>41.360000610351563</v>
      </c>
      <c r="D188">
        <v>41.939998626708984</v>
      </c>
      <c r="E188">
        <v>41.990001678466797</v>
      </c>
      <c r="F188" s="11">
        <v>8321.5169229443363</v>
      </c>
      <c r="G188">
        <v>123.64774422335452</v>
      </c>
      <c r="H188">
        <v>0.62798587305512577</v>
      </c>
      <c r="I188">
        <v>8336.354991859811</v>
      </c>
      <c r="M188">
        <f t="shared" si="2"/>
        <v>0.62798587305512577</v>
      </c>
    </row>
    <row r="189" spans="1:13" x14ac:dyDescent="0.25">
      <c r="A189" s="1">
        <v>44112</v>
      </c>
      <c r="B189">
        <v>43.470001220703125</v>
      </c>
      <c r="C189">
        <v>41.860000610351563</v>
      </c>
      <c r="D189">
        <v>42.060001373291016</v>
      </c>
      <c r="E189">
        <v>43.340000152587891</v>
      </c>
      <c r="F189" s="11">
        <v>8336.354991859811</v>
      </c>
      <c r="G189">
        <v>123.64774422335452</v>
      </c>
      <c r="H189">
        <v>0.17830966460650188</v>
      </c>
      <c r="I189">
        <v>8503.2792578898552</v>
      </c>
      <c r="M189">
        <f t="shared" si="2"/>
        <v>0.17830966460650188</v>
      </c>
    </row>
    <row r="190" spans="1:13" x14ac:dyDescent="0.25">
      <c r="A190" s="1">
        <v>44113</v>
      </c>
      <c r="B190">
        <v>43.560001373291016</v>
      </c>
      <c r="C190">
        <v>42.610000610351563</v>
      </c>
      <c r="D190">
        <v>43.409999847412109</v>
      </c>
      <c r="E190">
        <v>42.849998474121094</v>
      </c>
      <c r="F190" s="11">
        <v>8503.2792578898552</v>
      </c>
      <c r="G190">
        <v>123.64774422335452</v>
      </c>
      <c r="H190">
        <v>2.0023651367179207</v>
      </c>
      <c r="I190">
        <v>8503.2792578898552</v>
      </c>
      <c r="M190">
        <f t="shared" si="2"/>
        <v>2.0023651367179207</v>
      </c>
    </row>
    <row r="191" spans="1:13" x14ac:dyDescent="0.25">
      <c r="A191" s="1">
        <v>44116</v>
      </c>
      <c r="B191">
        <v>42.810001373291016</v>
      </c>
      <c r="C191">
        <v>41.349998474121094</v>
      </c>
      <c r="D191">
        <v>42.689998626708984</v>
      </c>
      <c r="E191">
        <v>41.720001220703125</v>
      </c>
      <c r="F191" s="11">
        <v>8503.2792578898552</v>
      </c>
      <c r="G191">
        <v>123.64774422335452</v>
      </c>
      <c r="H191">
        <v>0</v>
      </c>
      <c r="I191">
        <v>8307.9160672898852</v>
      </c>
      <c r="M191">
        <f t="shared" si="2"/>
        <v>0</v>
      </c>
    </row>
    <row r="192" spans="1:13" x14ac:dyDescent="0.25">
      <c r="A192" s="1">
        <v>44117</v>
      </c>
      <c r="B192">
        <v>42.669998168945313</v>
      </c>
      <c r="C192">
        <v>41.650001525878906</v>
      </c>
      <c r="D192">
        <v>41.830001831054688</v>
      </c>
      <c r="E192">
        <v>42.450000762939453</v>
      </c>
      <c r="F192" s="11">
        <v>8307.9160672898852</v>
      </c>
      <c r="G192">
        <v>123.64774422335452</v>
      </c>
      <c r="H192">
        <v>-2.2975041119424611</v>
      </c>
      <c r="I192">
        <v>8380.8677835701001</v>
      </c>
      <c r="M192">
        <f t="shared" si="2"/>
        <v>-2.2975041119424611</v>
      </c>
    </row>
    <row r="193" spans="1:13" x14ac:dyDescent="0.25">
      <c r="A193" s="1">
        <v>44118</v>
      </c>
      <c r="B193">
        <v>43.430000305175781</v>
      </c>
      <c r="C193">
        <v>42.130001068115234</v>
      </c>
      <c r="D193">
        <v>42.419998168945313</v>
      </c>
      <c r="E193">
        <v>43.319999694824219</v>
      </c>
      <c r="F193" s="11">
        <v>8380.8677835701001</v>
      </c>
      <c r="G193">
        <v>123.64774422335452</v>
      </c>
      <c r="H193">
        <v>0.87809886004315274</v>
      </c>
      <c r="I193">
        <v>8503.2792578898552</v>
      </c>
      <c r="M193">
        <f t="shared" si="2"/>
        <v>0.87809886004315274</v>
      </c>
    </row>
    <row r="194" spans="1:13" x14ac:dyDescent="0.25">
      <c r="A194" s="1">
        <v>44119</v>
      </c>
      <c r="B194">
        <v>43.599998474121094</v>
      </c>
      <c r="C194">
        <v>41.560001373291016</v>
      </c>
      <c r="D194">
        <v>43.409999847412109</v>
      </c>
      <c r="E194">
        <v>43.159999847412109</v>
      </c>
      <c r="F194" s="11">
        <v>8503.2792578898552</v>
      </c>
      <c r="G194">
        <v>123.64774422335452</v>
      </c>
      <c r="H194">
        <v>1.4606061983191143</v>
      </c>
      <c r="I194">
        <v>8457.5297245972524</v>
      </c>
      <c r="M194">
        <f t="shared" si="2"/>
        <v>1.4606061983191143</v>
      </c>
    </row>
    <row r="195" spans="1:13" x14ac:dyDescent="0.25">
      <c r="A195" s="1">
        <v>44120</v>
      </c>
      <c r="B195">
        <v>43.200000762939453</v>
      </c>
      <c r="C195">
        <v>42.270000457763672</v>
      </c>
      <c r="D195">
        <v>43.040000915527344</v>
      </c>
      <c r="E195">
        <v>42.930000305175781</v>
      </c>
      <c r="F195" s="11">
        <v>8457.5297245972524</v>
      </c>
      <c r="G195">
        <v>123.64774422335452</v>
      </c>
      <c r="H195">
        <v>-0.53802223712873243</v>
      </c>
      <c r="I195">
        <v>8457.5297245972524</v>
      </c>
      <c r="M195">
        <f t="shared" ref="M195:M258" si="3">(F195/F194-1)*100</f>
        <v>-0.53802223712873243</v>
      </c>
    </row>
    <row r="196" spans="1:13" x14ac:dyDescent="0.25">
      <c r="A196" s="1">
        <v>44123</v>
      </c>
      <c r="B196">
        <v>43.220001220703125</v>
      </c>
      <c r="C196">
        <v>42.369998931884766</v>
      </c>
      <c r="D196">
        <v>42.740001678466797</v>
      </c>
      <c r="E196">
        <v>42.619998931884766</v>
      </c>
      <c r="F196" s="11">
        <v>8457.5297245972524</v>
      </c>
      <c r="G196">
        <v>123.64774422335452</v>
      </c>
      <c r="H196">
        <v>0</v>
      </c>
      <c r="I196">
        <v>8382.1045251524138</v>
      </c>
      <c r="M196">
        <f t="shared" si="3"/>
        <v>0</v>
      </c>
    </row>
    <row r="197" spans="1:13" x14ac:dyDescent="0.25">
      <c r="A197" s="1">
        <v>44124</v>
      </c>
      <c r="B197">
        <v>43.310001373291016</v>
      </c>
      <c r="C197">
        <v>42.189998626708984</v>
      </c>
      <c r="D197">
        <v>42.430000305175781</v>
      </c>
      <c r="E197">
        <v>43.159999847412109</v>
      </c>
      <c r="F197" s="11">
        <v>8382.1045251524138</v>
      </c>
      <c r="G197">
        <v>123.64774422335452</v>
      </c>
      <c r="H197">
        <v>-0.89181122503746435</v>
      </c>
      <c r="I197">
        <v>8430.3270699309269</v>
      </c>
      <c r="M197">
        <f t="shared" si="3"/>
        <v>-0.89181122503746435</v>
      </c>
    </row>
    <row r="198" spans="1:13" x14ac:dyDescent="0.25">
      <c r="A198" s="1">
        <v>44125</v>
      </c>
      <c r="B198">
        <v>43.040000915527344</v>
      </c>
      <c r="C198">
        <v>41.459999084472656</v>
      </c>
      <c r="D198">
        <v>42.819999694824219</v>
      </c>
      <c r="E198">
        <v>41.729999542236328</v>
      </c>
      <c r="F198" s="11">
        <v>8430.3270699309269</v>
      </c>
      <c r="G198">
        <v>123.64774422335452</v>
      </c>
      <c r="H198">
        <v>0.57530354857553423</v>
      </c>
      <c r="I198">
        <v>8294.3147399567224</v>
      </c>
      <c r="M198">
        <f t="shared" si="3"/>
        <v>0.57530354857553423</v>
      </c>
    </row>
    <row r="199" spans="1:13" x14ac:dyDescent="0.25">
      <c r="A199" s="1">
        <v>44126</v>
      </c>
      <c r="B199">
        <v>42.790000915527344</v>
      </c>
      <c r="C199">
        <v>41.470001220703125</v>
      </c>
      <c r="D199">
        <v>41.720001220703125</v>
      </c>
      <c r="E199">
        <v>42.459999084472656</v>
      </c>
      <c r="F199" s="11">
        <v>8294.3147399567224</v>
      </c>
      <c r="G199">
        <v>123.64774422335452</v>
      </c>
      <c r="H199">
        <v>-1.61336955074175</v>
      </c>
      <c r="I199">
        <v>8383.340795056014</v>
      </c>
      <c r="M199">
        <f t="shared" si="3"/>
        <v>-1.61336955074175</v>
      </c>
    </row>
    <row r="200" spans="1:13" x14ac:dyDescent="0.25">
      <c r="A200" s="1">
        <v>44127</v>
      </c>
      <c r="B200">
        <v>42.799999237060547</v>
      </c>
      <c r="C200">
        <v>41.5</v>
      </c>
      <c r="D200">
        <v>42.439998626708984</v>
      </c>
      <c r="E200">
        <v>41.770000457763672</v>
      </c>
      <c r="F200" s="11">
        <v>8383.340795056014</v>
      </c>
      <c r="G200">
        <v>123.64774422335452</v>
      </c>
      <c r="H200">
        <v>1.0733382791759949</v>
      </c>
      <c r="I200">
        <v>8383.340795056014</v>
      </c>
      <c r="M200">
        <f t="shared" si="3"/>
        <v>1.0733382791759949</v>
      </c>
    </row>
    <row r="201" spans="1:13" x14ac:dyDescent="0.25">
      <c r="A201" s="1">
        <v>44130</v>
      </c>
      <c r="B201">
        <v>41.630001068115234</v>
      </c>
      <c r="C201">
        <v>40.220001220703125</v>
      </c>
      <c r="D201">
        <v>41.630001068115234</v>
      </c>
      <c r="E201">
        <v>40.459999084472656</v>
      </c>
      <c r="F201" s="11">
        <v>8383.340795056014</v>
      </c>
      <c r="G201">
        <v>123.64774422335452</v>
      </c>
      <c r="H201">
        <v>0</v>
      </c>
      <c r="I201">
        <v>8145.9373525529536</v>
      </c>
      <c r="M201">
        <f t="shared" si="3"/>
        <v>0</v>
      </c>
    </row>
    <row r="202" spans="1:13" x14ac:dyDescent="0.25">
      <c r="A202" s="1">
        <v>44131</v>
      </c>
      <c r="B202">
        <v>41.470001220703125</v>
      </c>
      <c r="C202">
        <v>40.400001525878906</v>
      </c>
      <c r="D202">
        <v>40.520000457763672</v>
      </c>
      <c r="E202">
        <v>41.200000762939453</v>
      </c>
      <c r="F202" s="11">
        <v>8145.9373525529536</v>
      </c>
      <c r="G202">
        <v>123.64774422335452</v>
      </c>
      <c r="H202">
        <v>-2.8318476882517651</v>
      </c>
      <c r="I202">
        <v>8169.4302541510551</v>
      </c>
      <c r="M202">
        <f t="shared" si="3"/>
        <v>-2.8318476882517651</v>
      </c>
    </row>
    <row r="203" spans="1:13" x14ac:dyDescent="0.25">
      <c r="A203" s="1">
        <v>44132</v>
      </c>
      <c r="B203">
        <v>40.709999084472656</v>
      </c>
      <c r="C203">
        <v>38.740001678466797</v>
      </c>
      <c r="D203">
        <v>40.709999084472656</v>
      </c>
      <c r="E203">
        <v>39.119998931884766</v>
      </c>
      <c r="F203" s="11">
        <v>8169.4302541510551</v>
      </c>
      <c r="G203">
        <v>123.64774422335452</v>
      </c>
      <c r="H203">
        <v>0.2884002243245698</v>
      </c>
      <c r="I203">
        <v>7997.5599651491866</v>
      </c>
      <c r="M203">
        <f t="shared" si="3"/>
        <v>0.2884002243245698</v>
      </c>
    </row>
    <row r="204" spans="1:13" x14ac:dyDescent="0.25">
      <c r="A204" s="1">
        <v>44133</v>
      </c>
      <c r="B204">
        <v>39.5</v>
      </c>
      <c r="C204">
        <v>36.680000305175781</v>
      </c>
      <c r="D204">
        <v>39.319999694824219</v>
      </c>
      <c r="E204">
        <v>37.650001525878906</v>
      </c>
      <c r="F204" s="11">
        <v>7997.5599651491866</v>
      </c>
      <c r="G204">
        <v>123.64774422335452</v>
      </c>
      <c r="H204">
        <v>-2.1038222208279223</v>
      </c>
      <c r="I204">
        <v>7787.3587056337419</v>
      </c>
      <c r="M204">
        <f t="shared" si="3"/>
        <v>-2.1038222208279223</v>
      </c>
    </row>
    <row r="205" spans="1:13" x14ac:dyDescent="0.25">
      <c r="A205" s="1">
        <v>44134</v>
      </c>
      <c r="B205">
        <v>38.020000457763672</v>
      </c>
      <c r="C205">
        <v>37</v>
      </c>
      <c r="D205">
        <v>37.619998931884766</v>
      </c>
      <c r="E205">
        <v>37.459999084472656</v>
      </c>
      <c r="F205" s="11">
        <v>7787.3587056337419</v>
      </c>
      <c r="G205">
        <v>123.64774422335452</v>
      </c>
      <c r="H205">
        <v>-2.6283173921975544</v>
      </c>
      <c r="I205">
        <v>7787.3587056337419</v>
      </c>
      <c r="M205">
        <f t="shared" si="3"/>
        <v>-2.6283173921975544</v>
      </c>
    </row>
    <row r="206" spans="1:13" x14ac:dyDescent="0.25">
      <c r="A206" s="1">
        <v>44137</v>
      </c>
      <c r="B206">
        <v>37.459999084472656</v>
      </c>
      <c r="C206">
        <v>37.459999084472656</v>
      </c>
      <c r="D206">
        <v>37.459999084472656</v>
      </c>
      <c r="E206">
        <v>37.459999084472656</v>
      </c>
      <c r="F206" s="11">
        <v>7787.3587056337419</v>
      </c>
      <c r="G206">
        <v>123.64774422335452</v>
      </c>
      <c r="H206">
        <v>0</v>
      </c>
      <c r="I206">
        <v>7985.1953793983357</v>
      </c>
      <c r="M206">
        <f t="shared" si="3"/>
        <v>0</v>
      </c>
    </row>
    <row r="207" spans="1:13" x14ac:dyDescent="0.25">
      <c r="A207" s="1">
        <v>44138</v>
      </c>
      <c r="B207">
        <v>40.439998626708984</v>
      </c>
      <c r="C207">
        <v>38.650001525878906</v>
      </c>
      <c r="D207">
        <v>39.220001220703125</v>
      </c>
      <c r="E207">
        <v>39.709999084472656</v>
      </c>
      <c r="F207" s="11">
        <v>7985.1953793983357</v>
      </c>
      <c r="G207">
        <v>123.64774422335452</v>
      </c>
      <c r="H207">
        <v>2.5404849223327641</v>
      </c>
      <c r="I207">
        <v>8100.1878192603526</v>
      </c>
      <c r="M207">
        <f t="shared" si="3"/>
        <v>2.5404849223327641</v>
      </c>
    </row>
    <row r="208" spans="1:13" x14ac:dyDescent="0.25">
      <c r="A208" s="1">
        <v>44139</v>
      </c>
      <c r="B208">
        <v>41.340000152587891</v>
      </c>
      <c r="C208">
        <v>39.409999847412109</v>
      </c>
      <c r="D208">
        <v>40.150001525878906</v>
      </c>
      <c r="E208">
        <v>41.229999542236328</v>
      </c>
      <c r="F208" s="11">
        <v>8100.1878192603526</v>
      </c>
      <c r="G208">
        <v>123.64774422335452</v>
      </c>
      <c r="H208">
        <v>1.4400704603759085</v>
      </c>
      <c r="I208">
        <v>8226.3081032909067</v>
      </c>
      <c r="M208">
        <f t="shared" si="3"/>
        <v>1.4400704603759085</v>
      </c>
    </row>
    <row r="209" spans="1:13" x14ac:dyDescent="0.25">
      <c r="A209" s="1">
        <v>44140</v>
      </c>
      <c r="B209">
        <v>41.520000457763672</v>
      </c>
      <c r="C209">
        <v>40.340000152587891</v>
      </c>
      <c r="D209">
        <v>41.169998168945313</v>
      </c>
      <c r="E209">
        <v>40.930000305175781</v>
      </c>
      <c r="F209" s="11">
        <v>8226.3081032909067</v>
      </c>
      <c r="G209">
        <v>123.64774422335452</v>
      </c>
      <c r="H209">
        <v>1.5570044404485284</v>
      </c>
      <c r="I209">
        <v>8176.8492886087934</v>
      </c>
      <c r="M209">
        <f t="shared" si="3"/>
        <v>1.5570044404485284</v>
      </c>
    </row>
    <row r="210" spans="1:13" x14ac:dyDescent="0.25">
      <c r="A210" s="1">
        <v>44141</v>
      </c>
      <c r="B210">
        <v>40.779998779296875</v>
      </c>
      <c r="C210">
        <v>39.330001831054688</v>
      </c>
      <c r="D210">
        <v>40.770000457763672</v>
      </c>
      <c r="E210">
        <v>39.450000762939453</v>
      </c>
      <c r="F210" s="11">
        <v>8176.8492886087934</v>
      </c>
      <c r="G210">
        <v>123.64774422335452</v>
      </c>
      <c r="H210">
        <v>-0.60122735571169761</v>
      </c>
      <c r="I210">
        <v>8176.8492886087934</v>
      </c>
      <c r="M210">
        <f t="shared" si="3"/>
        <v>-0.60122735571169761</v>
      </c>
    </row>
    <row r="211" spans="1:13" x14ac:dyDescent="0.25">
      <c r="A211" s="1">
        <v>44144</v>
      </c>
      <c r="B211">
        <v>43.490001678466797</v>
      </c>
      <c r="C211">
        <v>39.610000610351563</v>
      </c>
      <c r="D211">
        <v>39.700000762939453</v>
      </c>
      <c r="E211">
        <v>42.400001525878906</v>
      </c>
      <c r="F211" s="11">
        <v>8176.8492886087934</v>
      </c>
      <c r="G211">
        <v>123.64774422335452</v>
      </c>
      <c r="H211">
        <v>0</v>
      </c>
      <c r="I211">
        <v>8345.0102962211495</v>
      </c>
      <c r="M211">
        <f t="shared" si="3"/>
        <v>0</v>
      </c>
    </row>
    <row r="212" spans="1:13" x14ac:dyDescent="0.25">
      <c r="A212" s="1">
        <v>44145</v>
      </c>
      <c r="B212">
        <v>44.069999694824219</v>
      </c>
      <c r="C212">
        <v>41.549999237060547</v>
      </c>
      <c r="D212">
        <v>42.130001068115234</v>
      </c>
      <c r="E212">
        <v>43.610000610351563</v>
      </c>
      <c r="F212" s="11">
        <v>8345.0102962211495</v>
      </c>
      <c r="G212">
        <v>123.64774422335452</v>
      </c>
      <c r="H212">
        <v>2.0565501659254304</v>
      </c>
      <c r="I212">
        <v>8571.2854228769575</v>
      </c>
      <c r="M212">
        <f t="shared" si="3"/>
        <v>2.0565501659254304</v>
      </c>
    </row>
    <row r="213" spans="1:13" x14ac:dyDescent="0.25">
      <c r="A213" s="1">
        <v>44146</v>
      </c>
      <c r="B213">
        <v>45.310001373291016</v>
      </c>
      <c r="C213">
        <v>43.610000610351563</v>
      </c>
      <c r="D213">
        <v>43.959999084472656</v>
      </c>
      <c r="E213">
        <v>43.799999237060547</v>
      </c>
      <c r="F213" s="11">
        <v>8571.2854228769575</v>
      </c>
      <c r="G213">
        <v>123.64774422335452</v>
      </c>
      <c r="H213">
        <v>2.7115020667892065</v>
      </c>
      <c r="I213">
        <v>8549.0287911824562</v>
      </c>
      <c r="M213">
        <f t="shared" si="3"/>
        <v>2.7115020667892065</v>
      </c>
    </row>
    <row r="214" spans="1:13" x14ac:dyDescent="0.25">
      <c r="A214" s="1">
        <v>44147</v>
      </c>
      <c r="B214">
        <v>44.479999542236328</v>
      </c>
      <c r="C214">
        <v>43.279998779296875</v>
      </c>
      <c r="D214">
        <v>43.779998779296875</v>
      </c>
      <c r="E214">
        <v>43.529998779296875</v>
      </c>
      <c r="F214" s="11">
        <v>8549.0287911824562</v>
      </c>
      <c r="G214">
        <v>123.64774422335452</v>
      </c>
      <c r="H214">
        <v>-0.25966503968118948</v>
      </c>
      <c r="I214">
        <v>8493.3876836249165</v>
      </c>
      <c r="M214">
        <f t="shared" si="3"/>
        <v>-0.25966503968118948</v>
      </c>
    </row>
    <row r="215" spans="1:13" x14ac:dyDescent="0.25">
      <c r="A215" s="1">
        <v>44148</v>
      </c>
      <c r="B215">
        <v>43.340000152587891</v>
      </c>
      <c r="C215">
        <v>42.630001068115234</v>
      </c>
      <c r="D215">
        <v>43.330001831054688</v>
      </c>
      <c r="E215">
        <v>42.779998779296875</v>
      </c>
      <c r="F215" s="11">
        <v>8493.3876836249165</v>
      </c>
      <c r="G215">
        <v>123.64774422335452</v>
      </c>
      <c r="H215">
        <v>-0.65084711862157807</v>
      </c>
      <c r="I215">
        <v>8493.3876836249165</v>
      </c>
      <c r="M215">
        <f t="shared" si="3"/>
        <v>-0.65084711862157807</v>
      </c>
    </row>
    <row r="216" spans="1:13" x14ac:dyDescent="0.25">
      <c r="A216" s="1">
        <v>44151</v>
      </c>
      <c r="B216">
        <v>44.680000305175781</v>
      </c>
      <c r="C216">
        <v>42.639999389648438</v>
      </c>
      <c r="D216">
        <v>42.729999542236328</v>
      </c>
      <c r="E216">
        <v>43.819999694824219</v>
      </c>
      <c r="F216" s="11">
        <v>8493.3876836249165</v>
      </c>
      <c r="G216">
        <v>123.64774422335452</v>
      </c>
      <c r="H216">
        <v>0</v>
      </c>
      <c r="I216">
        <v>8563.8668600979327</v>
      </c>
      <c r="M216">
        <f t="shared" si="3"/>
        <v>0</v>
      </c>
    </row>
    <row r="217" spans="1:13" x14ac:dyDescent="0.25">
      <c r="A217" s="1">
        <v>44152</v>
      </c>
      <c r="B217">
        <v>44.229999542236328</v>
      </c>
      <c r="C217">
        <v>43.080001831054688</v>
      </c>
      <c r="D217">
        <v>43.900001525878906</v>
      </c>
      <c r="E217">
        <v>43.75</v>
      </c>
      <c r="F217" s="11">
        <v>8563.8668600979327</v>
      </c>
      <c r="G217">
        <v>123.64774422335452</v>
      </c>
      <c r="H217">
        <v>0.82981230927323679</v>
      </c>
      <c r="I217">
        <v>8549.0287911824562</v>
      </c>
      <c r="M217">
        <f t="shared" si="3"/>
        <v>0.82981230927323679</v>
      </c>
    </row>
    <row r="218" spans="1:13" x14ac:dyDescent="0.25">
      <c r="A218" s="1">
        <v>44153</v>
      </c>
      <c r="B218">
        <v>44.880001068115234</v>
      </c>
      <c r="C218">
        <v>43.490001678466797</v>
      </c>
      <c r="D218">
        <v>43.779998779296875</v>
      </c>
      <c r="E218">
        <v>44.340000152587891</v>
      </c>
      <c r="F218" s="11">
        <v>8549.0287911824562</v>
      </c>
      <c r="G218">
        <v>123.64774422335452</v>
      </c>
      <c r="H218">
        <v>-0.17326365715250036</v>
      </c>
      <c r="I218">
        <v>8596.0150660573709</v>
      </c>
      <c r="M218">
        <f t="shared" si="3"/>
        <v>-0.17326365715250036</v>
      </c>
    </row>
    <row r="219" spans="1:13" x14ac:dyDescent="0.25">
      <c r="A219" s="1">
        <v>44154</v>
      </c>
      <c r="B219">
        <v>44.580001831054688</v>
      </c>
      <c r="C219">
        <v>43.790000915527344</v>
      </c>
      <c r="D219">
        <v>44.159999847412109</v>
      </c>
      <c r="E219">
        <v>44.200000762939453</v>
      </c>
      <c r="F219" s="11">
        <v>8596.0150660573709</v>
      </c>
      <c r="G219">
        <v>123.64774422335452</v>
      </c>
      <c r="H219">
        <v>0.54960950562450428</v>
      </c>
      <c r="I219">
        <v>8603.4341005151091</v>
      </c>
      <c r="M219">
        <f t="shared" si="3"/>
        <v>0.54960950562450428</v>
      </c>
    </row>
    <row r="220" spans="1:13" x14ac:dyDescent="0.25">
      <c r="A220" s="1">
        <v>44155</v>
      </c>
      <c r="B220">
        <v>45.189998626708984</v>
      </c>
      <c r="C220">
        <v>44</v>
      </c>
      <c r="D220">
        <v>44.220001220703125</v>
      </c>
      <c r="E220">
        <v>44.959999084472656</v>
      </c>
      <c r="F220" s="11">
        <v>8603.4341005151091</v>
      </c>
      <c r="G220">
        <v>123.64774422335452</v>
      </c>
      <c r="H220">
        <v>8.6307834510823689E-2</v>
      </c>
      <c r="I220">
        <v>8603.4341005151091</v>
      </c>
      <c r="M220">
        <f t="shared" si="3"/>
        <v>8.6307834510823689E-2</v>
      </c>
    </row>
    <row r="221" spans="1:13" x14ac:dyDescent="0.25">
      <c r="A221" s="1">
        <v>44158</v>
      </c>
      <c r="B221">
        <v>46.119998931884766</v>
      </c>
      <c r="C221">
        <v>44.900001525878906</v>
      </c>
      <c r="D221">
        <v>45.130001068115234</v>
      </c>
      <c r="E221">
        <v>46.060001373291016</v>
      </c>
      <c r="F221" s="11">
        <v>8603.4341005151091</v>
      </c>
      <c r="G221">
        <v>123.64774422335452</v>
      </c>
      <c r="H221">
        <v>0</v>
      </c>
      <c r="I221">
        <v>8803.7433140869034</v>
      </c>
      <c r="M221">
        <f t="shared" si="3"/>
        <v>0</v>
      </c>
    </row>
    <row r="222" spans="1:13" x14ac:dyDescent="0.25">
      <c r="A222" s="1">
        <v>44159</v>
      </c>
      <c r="B222">
        <v>48.029998779296875</v>
      </c>
      <c r="C222">
        <v>45.840000152587891</v>
      </c>
      <c r="D222">
        <v>45.840000152587891</v>
      </c>
      <c r="E222">
        <v>47.860000610351563</v>
      </c>
      <c r="F222" s="11">
        <v>8803.7433140869034</v>
      </c>
      <c r="G222">
        <v>123.64774422335452</v>
      </c>
      <c r="H222">
        <v>2.3282472002639221</v>
      </c>
      <c r="I222">
        <v>9053.5118140195245</v>
      </c>
      <c r="M222">
        <f t="shared" si="3"/>
        <v>2.3282472002639221</v>
      </c>
    </row>
    <row r="223" spans="1:13" x14ac:dyDescent="0.25">
      <c r="A223" s="1">
        <v>44160</v>
      </c>
      <c r="B223">
        <v>49.049999237060547</v>
      </c>
      <c r="C223">
        <v>47.599998474121094</v>
      </c>
      <c r="D223">
        <v>47.860000610351563</v>
      </c>
      <c r="E223">
        <v>48.610000610351563</v>
      </c>
      <c r="F223" s="11">
        <v>9053.5118140195245</v>
      </c>
      <c r="G223">
        <v>123.64774422335452</v>
      </c>
      <c r="H223">
        <v>2.8370715844584504</v>
      </c>
      <c r="I223">
        <v>9053.5118140195245</v>
      </c>
      <c r="M223">
        <f t="shared" si="3"/>
        <v>2.8370715844584504</v>
      </c>
    </row>
    <row r="224" spans="1:13" x14ac:dyDescent="0.25">
      <c r="A224" s="1">
        <v>44162</v>
      </c>
      <c r="B224">
        <v>49.069999694824219</v>
      </c>
      <c r="C224">
        <v>47.360000610351563</v>
      </c>
      <c r="D224">
        <v>48.900001525878906</v>
      </c>
      <c r="E224">
        <v>48.180000305175781</v>
      </c>
      <c r="F224" s="11">
        <v>9053.5118140195245</v>
      </c>
      <c r="G224">
        <v>123.64774422335452</v>
      </c>
      <c r="H224">
        <v>0</v>
      </c>
      <c r="I224">
        <v>9053.5118140195245</v>
      </c>
      <c r="M224">
        <f t="shared" si="3"/>
        <v>0</v>
      </c>
    </row>
    <row r="225" spans="1:13" x14ac:dyDescent="0.25">
      <c r="A225" s="1">
        <v>44165</v>
      </c>
      <c r="B225">
        <v>47.950000762939453</v>
      </c>
      <c r="C225">
        <v>46.849998474121094</v>
      </c>
      <c r="D225">
        <v>47.75</v>
      </c>
      <c r="E225">
        <v>47.590000152587891</v>
      </c>
      <c r="F225" s="11">
        <v>9053.5118140195245</v>
      </c>
      <c r="G225">
        <v>123.64774422335452</v>
      </c>
      <c r="H225">
        <v>0</v>
      </c>
      <c r="I225">
        <v>9331.5861995410633</v>
      </c>
      <c r="M225">
        <f t="shared" si="3"/>
        <v>0</v>
      </c>
    </row>
    <row r="226" spans="1:13" x14ac:dyDescent="0.25">
      <c r="A226" s="1">
        <v>44166</v>
      </c>
      <c r="B226">
        <v>47.610000610351563</v>
      </c>
      <c r="C226">
        <v>47.610000610351563</v>
      </c>
      <c r="D226">
        <v>47.610000610351563</v>
      </c>
      <c r="E226">
        <v>47.610000610351563</v>
      </c>
      <c r="F226" s="11">
        <v>9331.5861995410633</v>
      </c>
      <c r="G226">
        <v>58.748286627003452</v>
      </c>
      <c r="H226">
        <v>3.0714532794990701</v>
      </c>
      <c r="I226">
        <v>9245.9707730941009</v>
      </c>
      <c r="M226">
        <f t="shared" si="3"/>
        <v>3.0714532794990701</v>
      </c>
    </row>
    <row r="227" spans="1:13" x14ac:dyDescent="0.25">
      <c r="A227" s="1">
        <v>44167</v>
      </c>
      <c r="B227">
        <v>48.75</v>
      </c>
      <c r="C227">
        <v>46.770000457763672</v>
      </c>
      <c r="D227">
        <v>47.139999389648438</v>
      </c>
      <c r="E227">
        <v>48.25</v>
      </c>
      <c r="F227" s="11">
        <v>9245.9707730941009</v>
      </c>
      <c r="G227">
        <v>71.052839187263203</v>
      </c>
      <c r="H227">
        <v>-0.91747988622955523</v>
      </c>
      <c r="I227">
        <v>9272.5594939901403</v>
      </c>
      <c r="M227">
        <f t="shared" si="3"/>
        <v>-0.91747988622955523</v>
      </c>
    </row>
    <row r="228" spans="1:13" x14ac:dyDescent="0.25">
      <c r="A228" s="1">
        <v>44168</v>
      </c>
      <c r="B228">
        <v>48.930000305175781</v>
      </c>
      <c r="C228">
        <v>47.680000305175781</v>
      </c>
      <c r="D228">
        <v>48.080001831054688</v>
      </c>
      <c r="E228">
        <v>48.709999084472656</v>
      </c>
      <c r="F228" s="11">
        <v>9272.5594939901403</v>
      </c>
      <c r="G228">
        <v>79.414136998792657</v>
      </c>
      <c r="H228">
        <v>0.28757089491795451</v>
      </c>
      <c r="I228">
        <v>9289.7846139836984</v>
      </c>
      <c r="M228">
        <f t="shared" si="3"/>
        <v>0.28757089491795451</v>
      </c>
    </row>
    <row r="229" spans="1:13" x14ac:dyDescent="0.25">
      <c r="A229" s="1">
        <v>44169</v>
      </c>
      <c r="B229">
        <v>49.860000610351563</v>
      </c>
      <c r="C229">
        <v>48.770000457763672</v>
      </c>
      <c r="D229">
        <v>48.819999694824219</v>
      </c>
      <c r="E229">
        <v>49.25</v>
      </c>
      <c r="F229" s="11">
        <v>9289.7846139836984</v>
      </c>
      <c r="G229">
        <v>87.923184929625293</v>
      </c>
      <c r="H229">
        <v>0.18576445915199358</v>
      </c>
      <c r="I229">
        <v>9289.7846139836984</v>
      </c>
      <c r="M229">
        <f t="shared" si="3"/>
        <v>0.18576445915199358</v>
      </c>
    </row>
    <row r="230" spans="1:13" x14ac:dyDescent="0.25">
      <c r="A230" s="1">
        <v>44172</v>
      </c>
      <c r="B230">
        <v>49.430000305175781</v>
      </c>
      <c r="C230">
        <v>48.389999389648438</v>
      </c>
      <c r="D230">
        <v>49.229999542236328</v>
      </c>
      <c r="E230">
        <v>48.790000915527344</v>
      </c>
      <c r="F230" s="11">
        <v>9289.7846139836984</v>
      </c>
      <c r="G230">
        <v>87.923184929625293</v>
      </c>
      <c r="H230">
        <v>0</v>
      </c>
      <c r="I230">
        <v>9195.2243404815545</v>
      </c>
      <c r="M230">
        <f t="shared" si="3"/>
        <v>0</v>
      </c>
    </row>
    <row r="231" spans="1:13" x14ac:dyDescent="0.25">
      <c r="A231" s="1">
        <v>44173</v>
      </c>
      <c r="B231">
        <v>49</v>
      </c>
      <c r="C231">
        <v>48.110000610351563</v>
      </c>
      <c r="D231">
        <v>48.680000305175781</v>
      </c>
      <c r="E231">
        <v>48.840000152587891</v>
      </c>
      <c r="F231" s="11">
        <v>9195.2243404815545</v>
      </c>
      <c r="G231">
        <v>104.81946281796058</v>
      </c>
      <c r="H231">
        <v>-1.0178952196567059</v>
      </c>
      <c r="I231">
        <v>9188.5459256281029</v>
      </c>
      <c r="M231">
        <f t="shared" si="3"/>
        <v>-1.0178952196567059</v>
      </c>
    </row>
    <row r="232" spans="1:13" x14ac:dyDescent="0.25">
      <c r="A232" s="1">
        <v>44174</v>
      </c>
      <c r="B232">
        <v>49.540000915527344</v>
      </c>
      <c r="C232">
        <v>48.380001068115234</v>
      </c>
      <c r="D232">
        <v>48.830001831054688</v>
      </c>
      <c r="E232">
        <v>48.860000610351563</v>
      </c>
      <c r="F232" s="11">
        <v>9188.5459256281029</v>
      </c>
      <c r="G232">
        <v>109.40711249601281</v>
      </c>
      <c r="H232">
        <v>-7.2629167121573968E-2</v>
      </c>
      <c r="I232">
        <v>9179.3304128192485</v>
      </c>
      <c r="M232">
        <f t="shared" si="3"/>
        <v>-7.2629167121573968E-2</v>
      </c>
    </row>
    <row r="233" spans="1:13" x14ac:dyDescent="0.25">
      <c r="A233" s="1">
        <v>44175</v>
      </c>
      <c r="B233">
        <v>51.069999694824219</v>
      </c>
      <c r="C233">
        <v>48.860000610351563</v>
      </c>
      <c r="D233">
        <v>48.979999542236328</v>
      </c>
      <c r="E233">
        <v>50.25</v>
      </c>
      <c r="F233" s="11">
        <v>9179.3304128192485</v>
      </c>
      <c r="G233">
        <v>114.63911117093127</v>
      </c>
      <c r="H233">
        <v>-0.10029348368549851</v>
      </c>
      <c r="I233">
        <v>9314.877622230757</v>
      </c>
      <c r="M233">
        <f t="shared" si="3"/>
        <v>-0.10029348368549851</v>
      </c>
    </row>
    <row r="234" spans="1:13" x14ac:dyDescent="0.25">
      <c r="A234" s="1">
        <v>44176</v>
      </c>
      <c r="B234">
        <v>50.740001678466797</v>
      </c>
      <c r="C234">
        <v>49.75</v>
      </c>
      <c r="D234">
        <v>50.340000152587891</v>
      </c>
      <c r="E234">
        <v>49.970001220703125</v>
      </c>
      <c r="F234" s="11">
        <v>9314.877622230757</v>
      </c>
      <c r="G234">
        <v>118.68401615491969</v>
      </c>
      <c r="H234">
        <v>1.4766568291540327</v>
      </c>
      <c r="I234">
        <v>9314.877622230757</v>
      </c>
      <c r="M234">
        <f t="shared" si="3"/>
        <v>1.4766568291540327</v>
      </c>
    </row>
    <row r="235" spans="1:13" x14ac:dyDescent="0.25">
      <c r="A235" s="1">
        <v>44179</v>
      </c>
      <c r="B235">
        <v>50.799999237060547</v>
      </c>
      <c r="C235">
        <v>49.180000305175781</v>
      </c>
      <c r="D235">
        <v>50.060001373291016</v>
      </c>
      <c r="E235">
        <v>50.290000915527344</v>
      </c>
      <c r="F235" s="11">
        <v>9314.877622230757</v>
      </c>
      <c r="G235">
        <v>118.68401615491969</v>
      </c>
      <c r="H235">
        <v>0</v>
      </c>
      <c r="I235">
        <v>9259.0692876264438</v>
      </c>
      <c r="M235">
        <f t="shared" si="3"/>
        <v>0</v>
      </c>
    </row>
    <row r="236" spans="1:13" x14ac:dyDescent="0.25">
      <c r="A236" s="1">
        <v>44180</v>
      </c>
      <c r="B236">
        <v>50.880001068115234</v>
      </c>
      <c r="C236">
        <v>49.790000915527344</v>
      </c>
      <c r="D236">
        <v>50.330001831054688</v>
      </c>
      <c r="E236">
        <v>50.759998321533203</v>
      </c>
      <c r="F236" s="11">
        <v>9259.0692876264438</v>
      </c>
      <c r="G236">
        <v>129.53672659854246</v>
      </c>
      <c r="H236">
        <v>-0.59913116272318767</v>
      </c>
      <c r="I236">
        <v>9296.3084507578697</v>
      </c>
      <c r="M236">
        <f t="shared" si="3"/>
        <v>-0.59913116272318767</v>
      </c>
    </row>
    <row r="237" spans="1:13" x14ac:dyDescent="0.25">
      <c r="A237" s="1">
        <v>44181</v>
      </c>
      <c r="B237">
        <v>51.200000762939453</v>
      </c>
      <c r="C237">
        <v>50.360000610351563</v>
      </c>
      <c r="D237">
        <v>50.720001220703125</v>
      </c>
      <c r="E237">
        <v>51.080001831054688</v>
      </c>
      <c r="F237" s="11">
        <v>9296.3084507578697</v>
      </c>
      <c r="G237">
        <v>132.1550390708305</v>
      </c>
      <c r="H237">
        <v>0.40219121355091758</v>
      </c>
      <c r="I237">
        <v>9327.4848676906695</v>
      </c>
      <c r="M237">
        <f t="shared" si="3"/>
        <v>0.40219121355091758</v>
      </c>
    </row>
    <row r="238" spans="1:13" x14ac:dyDescent="0.25">
      <c r="A238" s="1">
        <v>44182</v>
      </c>
      <c r="B238">
        <v>51.880001068115234</v>
      </c>
      <c r="C238">
        <v>51.009998321533203</v>
      </c>
      <c r="D238">
        <v>51.080001831054688</v>
      </c>
      <c r="E238">
        <v>51.5</v>
      </c>
      <c r="F238" s="11">
        <v>9327.4848676906695</v>
      </c>
      <c r="G238">
        <v>135.36558668356827</v>
      </c>
      <c r="H238">
        <v>0.33536340901272332</v>
      </c>
      <c r="I238">
        <v>9361.3306247385844</v>
      </c>
      <c r="M238">
        <f t="shared" si="3"/>
        <v>0.33536340901272332</v>
      </c>
    </row>
    <row r="239" spans="1:13" x14ac:dyDescent="0.25">
      <c r="A239" s="1">
        <v>44183</v>
      </c>
      <c r="B239">
        <v>52.470001220703125</v>
      </c>
      <c r="C239">
        <v>51.139999389648438</v>
      </c>
      <c r="D239">
        <v>51.450000762939453</v>
      </c>
      <c r="E239">
        <v>52.259998321533203</v>
      </c>
      <c r="F239" s="11">
        <v>9361.3306247385844</v>
      </c>
      <c r="G239">
        <v>138.5219258863186</v>
      </c>
      <c r="H239">
        <v>0.36286048734479603</v>
      </c>
      <c r="I239">
        <v>9361.3306247385844</v>
      </c>
      <c r="M239">
        <f t="shared" si="3"/>
        <v>0.36286048734479603</v>
      </c>
    </row>
    <row r="240" spans="1:13" x14ac:dyDescent="0.25">
      <c r="A240" s="1">
        <v>44186</v>
      </c>
      <c r="B240">
        <v>52.340000152587891</v>
      </c>
      <c r="C240">
        <v>49.209999084472656</v>
      </c>
      <c r="D240">
        <v>52.310001373291016</v>
      </c>
      <c r="E240">
        <v>50.909999847412109</v>
      </c>
      <c r="F240" s="11">
        <v>9361.3306247385844</v>
      </c>
      <c r="G240">
        <v>138.5219258863186</v>
      </c>
      <c r="H240">
        <v>0</v>
      </c>
      <c r="I240">
        <v>9256.6939450594709</v>
      </c>
      <c r="M240">
        <f t="shared" si="3"/>
        <v>0</v>
      </c>
    </row>
    <row r="241" spans="1:13" x14ac:dyDescent="0.25">
      <c r="A241" s="1">
        <v>44187</v>
      </c>
      <c r="B241">
        <v>50.930000305175781</v>
      </c>
      <c r="C241">
        <v>49.560001373291016</v>
      </c>
      <c r="D241">
        <v>50.900001525878906</v>
      </c>
      <c r="E241">
        <v>50.080001831054688</v>
      </c>
      <c r="F241" s="11">
        <v>9256.6939450594709</v>
      </c>
      <c r="G241">
        <v>144.11126287504473</v>
      </c>
      <c r="H241">
        <v>-1.1177543436250104</v>
      </c>
      <c r="I241">
        <v>9078.8934348650764</v>
      </c>
      <c r="M241">
        <f t="shared" si="3"/>
        <v>-1.1177543436250104</v>
      </c>
    </row>
    <row r="242" spans="1:13" x14ac:dyDescent="0.25">
      <c r="A242" s="1">
        <v>44188</v>
      </c>
      <c r="B242">
        <v>51.590000152587891</v>
      </c>
      <c r="C242">
        <v>49.180000305175781</v>
      </c>
      <c r="D242">
        <v>49.799999237060547</v>
      </c>
      <c r="E242">
        <v>51.200000762939453</v>
      </c>
      <c r="F242" s="11">
        <v>9078.8934348650764</v>
      </c>
      <c r="G242">
        <v>147.98230534144574</v>
      </c>
      <c r="H242">
        <v>-1.920777669108209</v>
      </c>
      <c r="I242">
        <v>9267.2157104714897</v>
      </c>
      <c r="M242">
        <f t="shared" si="3"/>
        <v>-1.920777669108209</v>
      </c>
    </row>
    <row r="243" spans="1:13" x14ac:dyDescent="0.25">
      <c r="A243" s="1">
        <v>44189</v>
      </c>
      <c r="B243">
        <v>51.759998321533203</v>
      </c>
      <c r="C243">
        <v>50.639999389648438</v>
      </c>
      <c r="D243">
        <v>51.099998474121094</v>
      </c>
      <c r="E243">
        <v>51.290000915527344</v>
      </c>
      <c r="F243" s="11">
        <v>9267.2157104714897</v>
      </c>
      <c r="G243">
        <v>148.77577081248324</v>
      </c>
      <c r="H243">
        <v>2.074286662328384</v>
      </c>
      <c r="I243">
        <v>9267.2157104714897</v>
      </c>
      <c r="M243">
        <f t="shared" si="3"/>
        <v>2.074286662328384</v>
      </c>
    </row>
    <row r="244" spans="1:13" x14ac:dyDescent="0.25">
      <c r="A244" s="1">
        <v>44193</v>
      </c>
      <c r="B244">
        <v>52.020000457763672</v>
      </c>
      <c r="C244">
        <v>50.520000457763672</v>
      </c>
      <c r="D244">
        <v>51.200000762939453</v>
      </c>
      <c r="E244">
        <v>50.860000610351563</v>
      </c>
      <c r="F244" s="11">
        <v>9267.2157104714897</v>
      </c>
      <c r="G244">
        <v>148.77577081248324</v>
      </c>
      <c r="H244">
        <v>0</v>
      </c>
      <c r="I244">
        <v>9242.9679478439321</v>
      </c>
      <c r="M244">
        <f t="shared" si="3"/>
        <v>0</v>
      </c>
    </row>
    <row r="245" spans="1:13" x14ac:dyDescent="0.25">
      <c r="A245" s="1">
        <v>44194</v>
      </c>
      <c r="B245">
        <v>51.630001068115234</v>
      </c>
      <c r="C245">
        <v>50.869998931884766</v>
      </c>
      <c r="D245">
        <v>51.060001373291016</v>
      </c>
      <c r="E245">
        <v>51.090000152587891</v>
      </c>
      <c r="F245" s="11">
        <v>9242.9679478439321</v>
      </c>
      <c r="G245">
        <v>152.35923392043136</v>
      </c>
      <c r="H245">
        <v>-0.26165100052822909</v>
      </c>
      <c r="I245">
        <v>9233.715165017431</v>
      </c>
      <c r="M245">
        <f t="shared" si="3"/>
        <v>-0.26165100052822909</v>
      </c>
    </row>
    <row r="246" spans="1:13" x14ac:dyDescent="0.25">
      <c r="A246" s="1">
        <v>44195</v>
      </c>
      <c r="B246">
        <v>51.520000457763672</v>
      </c>
      <c r="C246">
        <v>51.049999237060547</v>
      </c>
      <c r="D246">
        <v>51.049999237060547</v>
      </c>
      <c r="E246">
        <v>51.340000152587891</v>
      </c>
      <c r="F246" s="11">
        <v>9233.715165017431</v>
      </c>
      <c r="G246">
        <v>153.8732133775062</v>
      </c>
      <c r="H246">
        <v>-0.10010618752236411</v>
      </c>
      <c r="I246">
        <v>9233.715165017431</v>
      </c>
      <c r="M246">
        <f t="shared" si="3"/>
        <v>-0.10010618752236411</v>
      </c>
    </row>
    <row r="247" spans="1:13" x14ac:dyDescent="0.25">
      <c r="A247" s="1">
        <v>44200</v>
      </c>
      <c r="B247">
        <v>53.319999694824219</v>
      </c>
      <c r="C247">
        <v>50.580001831054688</v>
      </c>
      <c r="D247">
        <v>51.659999847412109</v>
      </c>
      <c r="E247">
        <v>51.090000152587891</v>
      </c>
      <c r="F247" s="11">
        <v>9233.715165017431</v>
      </c>
      <c r="G247">
        <v>153.8732133775062</v>
      </c>
      <c r="H247">
        <v>0</v>
      </c>
      <c r="I247">
        <v>9167.5842635672489</v>
      </c>
      <c r="M247">
        <f t="shared" si="3"/>
        <v>0</v>
      </c>
    </row>
    <row r="248" spans="1:13" x14ac:dyDescent="0.25">
      <c r="A248" s="1">
        <v>44201</v>
      </c>
      <c r="B248">
        <v>53.880001068115234</v>
      </c>
      <c r="C248">
        <v>50.619998931884766</v>
      </c>
      <c r="D248">
        <v>50.740001678466797</v>
      </c>
      <c r="E248">
        <v>53.599998474121094</v>
      </c>
      <c r="F248" s="11">
        <v>9167.5842635672489</v>
      </c>
      <c r="G248">
        <v>157.50557056325763</v>
      </c>
      <c r="H248">
        <v>-0.71618953225591753</v>
      </c>
      <c r="I248">
        <v>9623.9139381475306</v>
      </c>
      <c r="M248">
        <f t="shared" si="3"/>
        <v>-0.71618953225591753</v>
      </c>
    </row>
    <row r="249" spans="1:13" x14ac:dyDescent="0.25">
      <c r="A249" s="1">
        <v>44202</v>
      </c>
      <c r="B249">
        <v>54.720001220703125</v>
      </c>
      <c r="C249">
        <v>53.150001525878906</v>
      </c>
      <c r="D249">
        <v>53.590000152587891</v>
      </c>
      <c r="E249">
        <v>54.299999237060547</v>
      </c>
      <c r="F249" s="11">
        <v>9623.9139381475306</v>
      </c>
      <c r="G249">
        <v>156.1174312110939</v>
      </c>
      <c r="H249">
        <v>4.9776436350170705</v>
      </c>
      <c r="I249">
        <v>9710.2474479138182</v>
      </c>
      <c r="M249">
        <f t="shared" si="3"/>
        <v>4.9776436350170705</v>
      </c>
    </row>
    <row r="250" spans="1:13" x14ac:dyDescent="0.25">
      <c r="A250" s="1">
        <v>44203</v>
      </c>
      <c r="B250">
        <v>54.900001525878906</v>
      </c>
      <c r="C250">
        <v>53.939998626708984</v>
      </c>
      <c r="D250">
        <v>54.139999389648438</v>
      </c>
      <c r="E250">
        <v>54.380001068115234</v>
      </c>
      <c r="F250" s="11">
        <v>9710.2474479138182</v>
      </c>
      <c r="G250">
        <v>156.0307962436722</v>
      </c>
      <c r="H250">
        <v>0.89707275357144844</v>
      </c>
      <c r="I250">
        <v>9770.5457132147985</v>
      </c>
      <c r="M250">
        <f t="shared" si="3"/>
        <v>0.89707275357144844</v>
      </c>
    </row>
    <row r="251" spans="1:13" x14ac:dyDescent="0.25">
      <c r="A251" s="1">
        <v>44204</v>
      </c>
      <c r="B251">
        <v>56.299999237060547</v>
      </c>
      <c r="C251">
        <v>54.360000610351563</v>
      </c>
      <c r="D251">
        <v>54.459999084472656</v>
      </c>
      <c r="E251">
        <v>55.990001678466797</v>
      </c>
      <c r="F251" s="11">
        <v>9770.5457132147985</v>
      </c>
      <c r="G251">
        <v>154.12692949851441</v>
      </c>
      <c r="H251">
        <v>0.62097557888636246</v>
      </c>
      <c r="I251">
        <v>9770.5457132147985</v>
      </c>
      <c r="M251">
        <f t="shared" si="3"/>
        <v>0.62097557888636246</v>
      </c>
    </row>
    <row r="252" spans="1:13" x14ac:dyDescent="0.25">
      <c r="A252" s="1">
        <v>44207</v>
      </c>
      <c r="B252">
        <v>56.279998779296875</v>
      </c>
      <c r="C252">
        <v>54.979999542236328</v>
      </c>
      <c r="D252">
        <v>56.209999084472656</v>
      </c>
      <c r="E252">
        <v>55.659999847412109</v>
      </c>
      <c r="F252" s="11">
        <v>9770.5457132147985</v>
      </c>
      <c r="G252">
        <v>154.12692949851441</v>
      </c>
      <c r="H252">
        <v>0</v>
      </c>
      <c r="I252">
        <v>9971.3878177517363</v>
      </c>
      <c r="M252">
        <f t="shared" si="3"/>
        <v>0</v>
      </c>
    </row>
    <row r="253" spans="1:13" x14ac:dyDescent="0.25">
      <c r="A253" s="1">
        <v>44208</v>
      </c>
      <c r="B253">
        <v>56.779998779296875</v>
      </c>
      <c r="C253">
        <v>55.529998779296875</v>
      </c>
      <c r="D253">
        <v>55.560001373291016</v>
      </c>
      <c r="E253">
        <v>56.580001831054688</v>
      </c>
      <c r="F253" s="11">
        <v>9971.3878177517363</v>
      </c>
      <c r="G253">
        <v>148.49299707477002</v>
      </c>
      <c r="H253">
        <v>2.0555873789658952</v>
      </c>
      <c r="I253">
        <v>10165.770045491256</v>
      </c>
      <c r="M253">
        <f t="shared" si="3"/>
        <v>2.0555873789658952</v>
      </c>
    </row>
    <row r="254" spans="1:13" x14ac:dyDescent="0.25">
      <c r="A254" s="1">
        <v>44209</v>
      </c>
      <c r="B254">
        <v>57.419998168945313</v>
      </c>
      <c r="C254">
        <v>55.779998779296875</v>
      </c>
      <c r="D254">
        <v>56.729999542236328</v>
      </c>
      <c r="E254">
        <v>56.060001373291016</v>
      </c>
      <c r="F254" s="11">
        <v>10165.770045491256</v>
      </c>
      <c r="G254">
        <v>144.85370688837307</v>
      </c>
      <c r="H254">
        <v>1.9493999360196135</v>
      </c>
      <c r="I254">
        <v>10057.540262118288</v>
      </c>
      <c r="M254">
        <f t="shared" si="3"/>
        <v>1.9493999360196135</v>
      </c>
    </row>
    <row r="255" spans="1:13" x14ac:dyDescent="0.25">
      <c r="A255" s="1">
        <v>44210</v>
      </c>
      <c r="B255">
        <v>56.540000915527344</v>
      </c>
      <c r="C255">
        <v>55.240001678466797</v>
      </c>
      <c r="D255">
        <v>55.939998626708984</v>
      </c>
      <c r="E255">
        <v>56.419998168945313</v>
      </c>
      <c r="F255" s="11">
        <v>10057.540262118288</v>
      </c>
      <c r="G255">
        <v>143.74452243383249</v>
      </c>
      <c r="H255">
        <v>-1.0646491400911673</v>
      </c>
      <c r="I255">
        <v>10149.143588950386</v>
      </c>
      <c r="M255">
        <f t="shared" si="3"/>
        <v>-1.0646491400911673</v>
      </c>
    </row>
    <row r="256" spans="1:13" x14ac:dyDescent="0.25">
      <c r="A256" s="1">
        <v>44211</v>
      </c>
      <c r="B256">
        <v>56.639999389648438</v>
      </c>
      <c r="C256">
        <v>54.650001525878906</v>
      </c>
      <c r="D256">
        <v>56.430000305175781</v>
      </c>
      <c r="E256">
        <v>55.099998474121094</v>
      </c>
      <c r="F256" s="11">
        <v>10149.143588950386</v>
      </c>
      <c r="G256">
        <v>139.99327851133859</v>
      </c>
      <c r="H256">
        <v>0.91079254414843103</v>
      </c>
      <c r="I256">
        <v>10149.143588950386</v>
      </c>
      <c r="M256">
        <f t="shared" si="3"/>
        <v>0.91079254414843103</v>
      </c>
    </row>
    <row r="257" spans="1:13" x14ac:dyDescent="0.25">
      <c r="A257" s="1">
        <v>44215</v>
      </c>
      <c r="B257">
        <v>56.080001831054688</v>
      </c>
      <c r="C257">
        <v>54.5</v>
      </c>
      <c r="D257">
        <v>54.740001678466797</v>
      </c>
      <c r="E257">
        <v>55.900001525878906</v>
      </c>
      <c r="F257" s="11">
        <v>10149.143588950386</v>
      </c>
      <c r="G257">
        <v>139.99327851133859</v>
      </c>
      <c r="H257">
        <v>0</v>
      </c>
      <c r="I257">
        <v>10081.738826657591</v>
      </c>
      <c r="M257">
        <f t="shared" si="3"/>
        <v>0</v>
      </c>
    </row>
    <row r="258" spans="1:13" x14ac:dyDescent="0.25">
      <c r="A258" s="1">
        <v>44216</v>
      </c>
      <c r="B258">
        <v>56.619998931884766</v>
      </c>
      <c r="C258">
        <v>55.650001525878906</v>
      </c>
      <c r="D258">
        <v>55.900001525878906</v>
      </c>
      <c r="E258">
        <v>56.080001831054688</v>
      </c>
      <c r="F258" s="11">
        <v>10081.738826657591</v>
      </c>
      <c r="G258">
        <v>138.77834036418349</v>
      </c>
      <c r="H258">
        <v>-0.66414236533396398</v>
      </c>
      <c r="I258">
        <v>10084.309231909909</v>
      </c>
      <c r="M258">
        <f t="shared" si="3"/>
        <v>-0.66414236533396398</v>
      </c>
    </row>
    <row r="259" spans="1:13" x14ac:dyDescent="0.25">
      <c r="A259" s="1">
        <v>44217</v>
      </c>
      <c r="B259">
        <v>56.240001678466797</v>
      </c>
      <c r="C259">
        <v>55.509998321533203</v>
      </c>
      <c r="D259">
        <v>55.779998779296875</v>
      </c>
      <c r="E259">
        <v>56.099998474121094</v>
      </c>
      <c r="F259" s="11">
        <v>10084.309231909909</v>
      </c>
      <c r="G259">
        <v>135.33191015930316</v>
      </c>
      <c r="H259">
        <v>2.5495654038576454E-2</v>
      </c>
      <c r="I259">
        <v>10144.326808196232</v>
      </c>
      <c r="M259">
        <f t="shared" ref="M259:M322" si="4">(F259/F258-1)*100</f>
        <v>2.5495654038576454E-2</v>
      </c>
    </row>
    <row r="260" spans="1:13" x14ac:dyDescent="0.25">
      <c r="A260" s="1">
        <v>44218</v>
      </c>
      <c r="B260">
        <v>56.169998168945313</v>
      </c>
      <c r="C260">
        <v>54.490001678466797</v>
      </c>
      <c r="D260">
        <v>56.150001525878906</v>
      </c>
      <c r="E260">
        <v>55.409999847412109</v>
      </c>
      <c r="F260" s="11">
        <v>10144.326808196232</v>
      </c>
      <c r="G260">
        <v>133.56086874221515</v>
      </c>
      <c r="H260">
        <v>0.595158031215548</v>
      </c>
      <c r="I260">
        <v>10144.326808196232</v>
      </c>
      <c r="M260">
        <f t="shared" si="4"/>
        <v>0.595158031215548</v>
      </c>
    </row>
    <row r="261" spans="1:13" x14ac:dyDescent="0.25">
      <c r="A261" s="1">
        <v>44221</v>
      </c>
      <c r="B261">
        <v>56.020000457763672</v>
      </c>
      <c r="C261">
        <v>55.090000152587891</v>
      </c>
      <c r="D261">
        <v>55.200000762939453</v>
      </c>
      <c r="E261">
        <v>55.880001068115234</v>
      </c>
      <c r="F261" s="11">
        <v>10144.326808196232</v>
      </c>
      <c r="G261">
        <v>133.56086874221515</v>
      </c>
      <c r="H261">
        <v>0</v>
      </c>
      <c r="I261">
        <v>10120.294964205616</v>
      </c>
      <c r="M261">
        <f t="shared" si="4"/>
        <v>0</v>
      </c>
    </row>
    <row r="262" spans="1:13" x14ac:dyDescent="0.25">
      <c r="A262" s="1">
        <v>44222</v>
      </c>
      <c r="B262">
        <v>56.340000152587891</v>
      </c>
      <c r="C262">
        <v>55.400001525878906</v>
      </c>
      <c r="D262">
        <v>55.979999542236328</v>
      </c>
      <c r="E262">
        <v>55.909999847412109</v>
      </c>
      <c r="F262" s="11">
        <v>10120.294964205616</v>
      </c>
      <c r="G262">
        <v>133.79778038534843</v>
      </c>
      <c r="H262">
        <v>-0.23689934724105965</v>
      </c>
      <c r="I262">
        <v>10144.25474684385</v>
      </c>
      <c r="M262">
        <f t="shared" si="4"/>
        <v>-0.23689934724105965</v>
      </c>
    </row>
    <row r="263" spans="1:13" x14ac:dyDescent="0.25">
      <c r="A263" s="1">
        <v>44223</v>
      </c>
      <c r="B263">
        <v>56.479999542236328</v>
      </c>
      <c r="C263">
        <v>55.200000762939453</v>
      </c>
      <c r="D263">
        <v>56.080001831054688</v>
      </c>
      <c r="E263">
        <v>55.810001373291016</v>
      </c>
      <c r="F263" s="11">
        <v>10144.25474684385</v>
      </c>
      <c r="G263">
        <v>131.91124364935561</v>
      </c>
      <c r="H263">
        <v>0.23674984496970808</v>
      </c>
      <c r="I263">
        <v>10087.938065383685</v>
      </c>
      <c r="M263">
        <f t="shared" si="4"/>
        <v>0.23674984496970808</v>
      </c>
    </row>
    <row r="264" spans="1:13" x14ac:dyDescent="0.25">
      <c r="A264" s="1">
        <v>44224</v>
      </c>
      <c r="B264">
        <v>56.590000152587891</v>
      </c>
      <c r="C264">
        <v>55.220001220703125</v>
      </c>
      <c r="D264">
        <v>55.669998168945313</v>
      </c>
      <c r="E264">
        <v>55.529998779296875</v>
      </c>
      <c r="F264" s="11">
        <v>10087.938065383685</v>
      </c>
      <c r="G264">
        <v>132.31228344888092</v>
      </c>
      <c r="H264">
        <v>-0.55515839128237321</v>
      </c>
      <c r="I264">
        <v>10067.718648093625</v>
      </c>
      <c r="M264">
        <f t="shared" si="4"/>
        <v>-0.55515839128237321</v>
      </c>
    </row>
    <row r="265" spans="1:13" x14ac:dyDescent="0.25">
      <c r="A265" s="1">
        <v>44225</v>
      </c>
      <c r="B265">
        <v>56.349998474121094</v>
      </c>
      <c r="C265">
        <v>55.430000305175781</v>
      </c>
      <c r="D265">
        <v>55.520000457763672</v>
      </c>
      <c r="E265">
        <v>55.880001068115234</v>
      </c>
      <c r="F265" s="11">
        <v>10067.718648093625</v>
      </c>
      <c r="G265">
        <v>132.37944440140942</v>
      </c>
      <c r="H265">
        <v>-0.2004316160449271</v>
      </c>
      <c r="I265">
        <v>10067.718648093625</v>
      </c>
      <c r="M265">
        <f t="shared" si="4"/>
        <v>-0.2004316160449271</v>
      </c>
    </row>
    <row r="266" spans="1:13" x14ac:dyDescent="0.25">
      <c r="A266" s="1">
        <v>44228</v>
      </c>
      <c r="B266">
        <v>55.880001068115234</v>
      </c>
      <c r="C266">
        <v>55.880001068115234</v>
      </c>
      <c r="D266">
        <v>55.880001068115234</v>
      </c>
      <c r="E266">
        <v>55.880001068115234</v>
      </c>
      <c r="F266" s="11">
        <v>10067.718648093625</v>
      </c>
      <c r="G266">
        <v>132.37944440140942</v>
      </c>
      <c r="H266">
        <v>0</v>
      </c>
      <c r="I266">
        <v>10182.599922112997</v>
      </c>
      <c r="M266">
        <f t="shared" si="4"/>
        <v>0</v>
      </c>
    </row>
    <row r="267" spans="1:13" x14ac:dyDescent="0.25">
      <c r="A267" s="1">
        <v>44229</v>
      </c>
      <c r="B267">
        <v>58.049999237060547</v>
      </c>
      <c r="C267">
        <v>56.220001220703125</v>
      </c>
      <c r="D267">
        <v>56.290000915527344</v>
      </c>
      <c r="E267">
        <v>57.459999084472656</v>
      </c>
      <c r="F267" s="11">
        <v>10182.599922112997</v>
      </c>
      <c r="G267">
        <v>130.07902851560783</v>
      </c>
      <c r="H267">
        <v>1.141085463697622</v>
      </c>
      <c r="I267">
        <v>10392.627171580261</v>
      </c>
      <c r="M267">
        <f t="shared" si="4"/>
        <v>1.141085463697622</v>
      </c>
    </row>
    <row r="268" spans="1:13" x14ac:dyDescent="0.25">
      <c r="A268" s="1">
        <v>44230</v>
      </c>
      <c r="B268">
        <v>58.939998626708984</v>
      </c>
      <c r="C268">
        <v>57.529998779296875</v>
      </c>
      <c r="D268">
        <v>57.790000915527344</v>
      </c>
      <c r="E268">
        <v>58.459999084472656</v>
      </c>
      <c r="F268" s="11">
        <v>10392.627171580261</v>
      </c>
      <c r="G268">
        <v>127.49922120332803</v>
      </c>
      <c r="H268">
        <v>2.062609265548776</v>
      </c>
      <c r="I268">
        <v>10528.031040118643</v>
      </c>
      <c r="M268">
        <f t="shared" si="4"/>
        <v>2.062609265548776</v>
      </c>
    </row>
    <row r="269" spans="1:13" x14ac:dyDescent="0.25">
      <c r="A269" s="1">
        <v>44231</v>
      </c>
      <c r="B269">
        <v>59.049999237060547</v>
      </c>
      <c r="C269">
        <v>58.060001373291016</v>
      </c>
      <c r="D269">
        <v>58.669998168945313</v>
      </c>
      <c r="E269">
        <v>58.840000152587891</v>
      </c>
      <c r="F269" s="11">
        <v>10528.031040118643</v>
      </c>
      <c r="G269">
        <v>123.5440644297239</v>
      </c>
      <c r="H269">
        <v>1.3028839224470401</v>
      </c>
      <c r="I269">
        <v>10612.944195769702</v>
      </c>
      <c r="M269">
        <f t="shared" si="4"/>
        <v>1.3028839224470401</v>
      </c>
    </row>
    <row r="270" spans="1:13" x14ac:dyDescent="0.25">
      <c r="A270" s="1">
        <v>44232</v>
      </c>
      <c r="B270">
        <v>59.790000915527344</v>
      </c>
      <c r="C270">
        <v>59.080001831054688</v>
      </c>
      <c r="D270">
        <v>59.099998474121094</v>
      </c>
      <c r="E270">
        <v>59.340000152587891</v>
      </c>
      <c r="F270" s="11">
        <v>10612.944195769702</v>
      </c>
      <c r="G270">
        <v>118.16518607703857</v>
      </c>
      <c r="H270">
        <v>0.80654355337179684</v>
      </c>
      <c r="I270">
        <v>10612.944195769702</v>
      </c>
      <c r="M270">
        <f t="shared" si="4"/>
        <v>0.80654355337179684</v>
      </c>
    </row>
    <row r="271" spans="1:13" x14ac:dyDescent="0.25">
      <c r="A271" s="1">
        <v>44235</v>
      </c>
      <c r="B271">
        <v>60.700000762939453</v>
      </c>
      <c r="C271">
        <v>59.549999237060547</v>
      </c>
      <c r="D271">
        <v>59.560001373291016</v>
      </c>
      <c r="E271">
        <v>60.560001373291016</v>
      </c>
      <c r="F271" s="11">
        <v>10612.944195769702</v>
      </c>
      <c r="G271">
        <v>118.16518607703857</v>
      </c>
      <c r="H271">
        <v>0</v>
      </c>
      <c r="I271">
        <v>10863.777250240022</v>
      </c>
      <c r="M271">
        <f t="shared" si="4"/>
        <v>0</v>
      </c>
    </row>
    <row r="272" spans="1:13" x14ac:dyDescent="0.25">
      <c r="A272" s="1">
        <v>44236</v>
      </c>
      <c r="B272">
        <v>61.270000457763672</v>
      </c>
      <c r="C272">
        <v>60.040000915527344</v>
      </c>
      <c r="D272">
        <v>60.639999389648438</v>
      </c>
      <c r="E272">
        <v>61.090000152587891</v>
      </c>
      <c r="F272" s="11">
        <v>10863.777250240022</v>
      </c>
      <c r="G272">
        <v>106.80988257748446</v>
      </c>
      <c r="H272">
        <v>2.3634634258258069</v>
      </c>
      <c r="I272">
        <v>10957.964682847462</v>
      </c>
      <c r="M272">
        <f t="shared" si="4"/>
        <v>2.3634634258258069</v>
      </c>
    </row>
    <row r="273" spans="1:13" x14ac:dyDescent="0.25">
      <c r="A273" s="1">
        <v>44237</v>
      </c>
      <c r="B273">
        <v>61.680000305175781</v>
      </c>
      <c r="C273">
        <v>60.889999389648438</v>
      </c>
      <c r="D273">
        <v>61.229999542236328</v>
      </c>
      <c r="E273">
        <v>61.470001220703125</v>
      </c>
      <c r="F273" s="11">
        <v>10957.964682847462</v>
      </c>
      <c r="G273">
        <v>101.71930837825941</v>
      </c>
      <c r="H273">
        <v>0.86698604396879819</v>
      </c>
      <c r="I273">
        <v>10986.933893880847</v>
      </c>
      <c r="M273">
        <f t="shared" si="4"/>
        <v>0.86698604396879819</v>
      </c>
    </row>
    <row r="274" spans="1:13" x14ac:dyDescent="0.25">
      <c r="A274" s="1">
        <v>44238</v>
      </c>
      <c r="B274">
        <v>61.5</v>
      </c>
      <c r="C274">
        <v>60.729999542236328</v>
      </c>
      <c r="D274">
        <v>61.209999084472656</v>
      </c>
      <c r="E274">
        <v>61.139999389648438</v>
      </c>
      <c r="F274" s="11">
        <v>10986.933893880847</v>
      </c>
      <c r="G274">
        <v>96.654181074210939</v>
      </c>
      <c r="H274">
        <v>0.26436671290546165</v>
      </c>
      <c r="I274">
        <v>10982.734070927039</v>
      </c>
      <c r="M274">
        <f t="shared" si="4"/>
        <v>0.26436671290546165</v>
      </c>
    </row>
    <row r="275" spans="1:13" x14ac:dyDescent="0.25">
      <c r="A275" s="1">
        <v>44239</v>
      </c>
      <c r="B275">
        <v>62.830001831054688</v>
      </c>
      <c r="C275">
        <v>60.340000152587891</v>
      </c>
      <c r="D275">
        <v>60.860000610351563</v>
      </c>
      <c r="E275">
        <v>62.430000305175781</v>
      </c>
      <c r="F275" s="11">
        <v>10982.734070927039</v>
      </c>
      <c r="G275">
        <v>91.785795822412013</v>
      </c>
      <c r="H275">
        <v>-3.822561411921388E-2</v>
      </c>
      <c r="I275">
        <v>10982.734070927039</v>
      </c>
      <c r="M275">
        <f t="shared" si="4"/>
        <v>-3.822561411921388E-2</v>
      </c>
    </row>
    <row r="276" spans="1:13" x14ac:dyDescent="0.25">
      <c r="A276" s="1">
        <v>44243</v>
      </c>
      <c r="B276">
        <v>63.810001373291016</v>
      </c>
      <c r="C276">
        <v>62.689998626708984</v>
      </c>
      <c r="D276">
        <v>62.770000457763672</v>
      </c>
      <c r="E276">
        <v>63.349998474121094</v>
      </c>
      <c r="F276" s="11">
        <v>10982.734070927039</v>
      </c>
      <c r="G276">
        <v>91.785795822412013</v>
      </c>
      <c r="H276">
        <v>0</v>
      </c>
      <c r="I276">
        <v>11318.832400721254</v>
      </c>
      <c r="M276">
        <f t="shared" si="4"/>
        <v>0</v>
      </c>
    </row>
    <row r="277" spans="1:13" x14ac:dyDescent="0.25">
      <c r="A277" s="1">
        <v>44244</v>
      </c>
      <c r="B277">
        <v>64.949996948242188</v>
      </c>
      <c r="C277">
        <v>62.75</v>
      </c>
      <c r="D277">
        <v>63.549999237060547</v>
      </c>
      <c r="E277">
        <v>64.339996337890625</v>
      </c>
      <c r="F277" s="11">
        <v>11318.832400721254</v>
      </c>
      <c r="G277">
        <v>77.750443162876422</v>
      </c>
      <c r="H277">
        <v>3.0602428104302248</v>
      </c>
      <c r="I277">
        <v>11468.971874372954</v>
      </c>
      <c r="M277">
        <f t="shared" si="4"/>
        <v>3.0602428104302248</v>
      </c>
    </row>
    <row r="278" spans="1:13" x14ac:dyDescent="0.25">
      <c r="A278" s="1">
        <v>44245</v>
      </c>
      <c r="B278">
        <v>65.489997863769531</v>
      </c>
      <c r="C278">
        <v>63.229999542236328</v>
      </c>
      <c r="D278">
        <v>64.870002746582031</v>
      </c>
      <c r="E278">
        <v>63.930000305175781</v>
      </c>
      <c r="F278" s="11">
        <v>11468.971874372954</v>
      </c>
      <c r="G278">
        <v>70.42677832576409</v>
      </c>
      <c r="H278">
        <v>1.3264572558043364</v>
      </c>
      <c r="I278">
        <v>11410.144682237818</v>
      </c>
      <c r="M278">
        <f t="shared" si="4"/>
        <v>1.3264572558043364</v>
      </c>
    </row>
    <row r="279" spans="1:13" x14ac:dyDescent="0.25">
      <c r="A279" s="1">
        <v>44246</v>
      </c>
      <c r="B279">
        <v>63.930000305175781</v>
      </c>
      <c r="C279">
        <v>62.110000610351563</v>
      </c>
      <c r="D279">
        <v>63.650001525878906</v>
      </c>
      <c r="E279">
        <v>62.909999847412109</v>
      </c>
      <c r="F279" s="11">
        <v>11410.144682237818</v>
      </c>
      <c r="G279">
        <v>66.170130604951567</v>
      </c>
      <c r="H279">
        <v>-0.5129247222811939</v>
      </c>
      <c r="I279">
        <v>11410.144682237818</v>
      </c>
      <c r="M279">
        <f t="shared" si="4"/>
        <v>-0.5129247222811939</v>
      </c>
    </row>
    <row r="280" spans="1:13" x14ac:dyDescent="0.25">
      <c r="A280" s="1">
        <v>44249</v>
      </c>
      <c r="B280">
        <v>65.839996337890625</v>
      </c>
      <c r="C280">
        <v>62.590000152587891</v>
      </c>
      <c r="D280">
        <v>62.729999542236328</v>
      </c>
      <c r="E280">
        <v>65.239997863769531</v>
      </c>
      <c r="F280" s="11">
        <v>11410.144682237818</v>
      </c>
      <c r="G280">
        <v>66.170130604951567</v>
      </c>
      <c r="H280">
        <v>0</v>
      </c>
      <c r="I280">
        <v>11608.239190737288</v>
      </c>
      <c r="M280">
        <f t="shared" si="4"/>
        <v>0</v>
      </c>
    </row>
    <row r="281" spans="1:13" x14ac:dyDescent="0.25">
      <c r="A281" s="1">
        <v>44250</v>
      </c>
      <c r="B281">
        <v>66.790000915527344</v>
      </c>
      <c r="C281">
        <v>64.480003356933594</v>
      </c>
      <c r="D281">
        <v>65.660003662109375</v>
      </c>
      <c r="E281">
        <v>65.370002746582031</v>
      </c>
      <c r="F281" s="11">
        <v>11608.239190737288</v>
      </c>
      <c r="G281">
        <v>56.256575777291516</v>
      </c>
      <c r="H281">
        <v>1.7361261755763913</v>
      </c>
      <c r="I281">
        <v>11217.087183304677</v>
      </c>
      <c r="M281">
        <f t="shared" si="4"/>
        <v>1.7361261755763913</v>
      </c>
    </row>
    <row r="282" spans="1:13" x14ac:dyDescent="0.25">
      <c r="A282" s="1">
        <v>44251</v>
      </c>
      <c r="B282">
        <v>67.290000915527344</v>
      </c>
      <c r="C282">
        <v>64.800003051757813</v>
      </c>
      <c r="D282">
        <v>65.230003356933594</v>
      </c>
      <c r="E282">
        <v>67.040000915527344</v>
      </c>
      <c r="F282" s="11">
        <v>11217.087183304677</v>
      </c>
      <c r="G282">
        <v>112.51315155458303</v>
      </c>
      <c r="H282">
        <v>-3.3696067164495358</v>
      </c>
      <c r="I282">
        <v>11454.489143350202</v>
      </c>
      <c r="M282">
        <f t="shared" si="4"/>
        <v>-3.3696067164495358</v>
      </c>
    </row>
    <row r="283" spans="1:13" x14ac:dyDescent="0.25">
      <c r="A283" s="1">
        <v>44252</v>
      </c>
      <c r="B283">
        <v>67.699996948242188</v>
      </c>
      <c r="C283">
        <v>66.489997863769531</v>
      </c>
      <c r="D283">
        <v>67.339996337890625</v>
      </c>
      <c r="E283">
        <v>66.879997253417969</v>
      </c>
      <c r="F283" s="11">
        <v>11454.489143350202</v>
      </c>
      <c r="G283">
        <v>112.51315155458303</v>
      </c>
      <c r="H283">
        <v>2.1164314421917796</v>
      </c>
      <c r="I283">
        <v>11383.606166897414</v>
      </c>
      <c r="M283">
        <f t="shared" si="4"/>
        <v>2.1164314421917796</v>
      </c>
    </row>
    <row r="284" spans="1:13" x14ac:dyDescent="0.25">
      <c r="A284" s="1">
        <v>44253</v>
      </c>
      <c r="B284">
        <v>66.879997253417969</v>
      </c>
      <c r="C284">
        <v>65.699996948242188</v>
      </c>
      <c r="D284">
        <v>66.709999084472656</v>
      </c>
      <c r="E284">
        <v>66.129997253417969</v>
      </c>
      <c r="F284" s="11">
        <v>11383.606166897414</v>
      </c>
      <c r="G284">
        <v>112.51315155458303</v>
      </c>
      <c r="H284">
        <v>-0.61882267786632639</v>
      </c>
      <c r="I284">
        <v>11383.606166897414</v>
      </c>
      <c r="M284">
        <f t="shared" si="4"/>
        <v>-0.61882267786632639</v>
      </c>
    </row>
    <row r="285" spans="1:13" x14ac:dyDescent="0.25">
      <c r="A285" s="1">
        <v>44256</v>
      </c>
      <c r="B285">
        <v>65.949996948242188</v>
      </c>
      <c r="C285">
        <v>65.949996948242188</v>
      </c>
      <c r="D285">
        <v>65.949996948242188</v>
      </c>
      <c r="E285">
        <v>65.949996948242188</v>
      </c>
      <c r="F285" s="11">
        <v>11383.606166897414</v>
      </c>
      <c r="G285">
        <v>112.51315155458303</v>
      </c>
      <c r="H285">
        <v>0</v>
      </c>
      <c r="I285">
        <v>11010.062538072489</v>
      </c>
      <c r="M285">
        <f t="shared" si="4"/>
        <v>0</v>
      </c>
    </row>
    <row r="286" spans="1:13" x14ac:dyDescent="0.25">
      <c r="A286" s="1">
        <v>44257</v>
      </c>
      <c r="B286">
        <v>64.129997253417969</v>
      </c>
      <c r="C286">
        <v>62.369998931884766</v>
      </c>
      <c r="D286">
        <v>63.389999389648438</v>
      </c>
      <c r="E286">
        <v>62.700000762939453</v>
      </c>
      <c r="F286" s="11">
        <v>11010.062538072489</v>
      </c>
      <c r="G286">
        <v>112.51315155458303</v>
      </c>
      <c r="H286">
        <v>-3.2814173588608497</v>
      </c>
      <c r="I286">
        <v>10906.550644660005</v>
      </c>
      <c r="M286">
        <f t="shared" si="4"/>
        <v>-3.2814173588608497</v>
      </c>
    </row>
    <row r="287" spans="1:13" x14ac:dyDescent="0.25">
      <c r="A287" s="1">
        <v>44258</v>
      </c>
      <c r="B287">
        <v>64.699996948242188</v>
      </c>
      <c r="C287">
        <v>62.340000152587891</v>
      </c>
      <c r="D287">
        <v>62.470001220703125</v>
      </c>
      <c r="E287">
        <v>64.069999694824219</v>
      </c>
      <c r="F287" s="11">
        <v>10906.550644660005</v>
      </c>
      <c r="G287">
        <v>112.51315155458303</v>
      </c>
      <c r="H287">
        <v>-0.94015717943964905</v>
      </c>
      <c r="I287">
        <v>11071.944685586786</v>
      </c>
      <c r="M287">
        <f t="shared" si="4"/>
        <v>-0.94015717943964905</v>
      </c>
    </row>
    <row r="288" spans="1:13" x14ac:dyDescent="0.25">
      <c r="A288" s="1">
        <v>44259</v>
      </c>
      <c r="B288">
        <v>67.730003356933594</v>
      </c>
      <c r="C288">
        <v>63.360000610351563</v>
      </c>
      <c r="D288">
        <v>63.939998626708984</v>
      </c>
      <c r="E288">
        <v>66.739997863769531</v>
      </c>
      <c r="F288" s="11">
        <v>11071.944685586786</v>
      </c>
      <c r="G288">
        <v>112.51315155458303</v>
      </c>
      <c r="H288">
        <v>1.5164651622257885</v>
      </c>
      <c r="I288">
        <v>11445.488743615326</v>
      </c>
      <c r="M288">
        <f t="shared" si="4"/>
        <v>1.5164651622257885</v>
      </c>
    </row>
    <row r="289" spans="1:13" x14ac:dyDescent="0.25">
      <c r="A289" s="1">
        <v>44260</v>
      </c>
      <c r="B289">
        <v>69.69000244140625</v>
      </c>
      <c r="C289">
        <v>66.660003662109375</v>
      </c>
      <c r="D289">
        <v>67.260002136230469</v>
      </c>
      <c r="E289">
        <v>69.360000610351563</v>
      </c>
      <c r="F289" s="11">
        <v>11445.488743615326</v>
      </c>
      <c r="G289">
        <v>112.51315155458303</v>
      </c>
      <c r="H289">
        <v>3.3737890554566441</v>
      </c>
      <c r="I289">
        <v>11445.488743615326</v>
      </c>
      <c r="M289">
        <f t="shared" si="4"/>
        <v>3.3737890554566441</v>
      </c>
    </row>
    <row r="290" spans="1:13" x14ac:dyDescent="0.25">
      <c r="A290" s="1">
        <v>44263</v>
      </c>
      <c r="B290">
        <v>71.360000610351563</v>
      </c>
      <c r="C290">
        <v>67.80999755859375</v>
      </c>
      <c r="D290">
        <v>69.900001525878906</v>
      </c>
      <c r="E290">
        <v>68.239997863769531</v>
      </c>
      <c r="F290" s="11">
        <v>11445.488743615326</v>
      </c>
      <c r="G290">
        <v>112.51315155458303</v>
      </c>
      <c r="H290">
        <v>0</v>
      </c>
      <c r="I290">
        <v>11539.999378885708</v>
      </c>
      <c r="M290">
        <f t="shared" si="4"/>
        <v>0</v>
      </c>
    </row>
    <row r="291" spans="1:13" x14ac:dyDescent="0.25">
      <c r="A291" s="1">
        <v>44264</v>
      </c>
      <c r="B291">
        <v>69.319999694824219</v>
      </c>
      <c r="C291">
        <v>67.139999389648438</v>
      </c>
      <c r="D291">
        <v>68.099998474121094</v>
      </c>
      <c r="E291">
        <v>67.519996643066406</v>
      </c>
      <c r="F291" s="11">
        <v>11539.999378885708</v>
      </c>
      <c r="G291">
        <v>112.51315155458303</v>
      </c>
      <c r="H291">
        <v>0.8257457360490994</v>
      </c>
      <c r="I291">
        <v>11453.364629887858</v>
      </c>
      <c r="M291">
        <f t="shared" si="4"/>
        <v>0.8257457360490994</v>
      </c>
    </row>
    <row r="292" spans="1:13" x14ac:dyDescent="0.25">
      <c r="A292" s="1">
        <v>44265</v>
      </c>
      <c r="B292">
        <v>68.430000305175781</v>
      </c>
      <c r="C292">
        <v>66.519996643066406</v>
      </c>
      <c r="D292">
        <v>67.330001831054688</v>
      </c>
      <c r="E292">
        <v>67.900001525878906</v>
      </c>
      <c r="F292" s="11">
        <v>11453.364629887858</v>
      </c>
      <c r="G292">
        <v>112.51315155458303</v>
      </c>
      <c r="H292">
        <v>-0.75073443380215821</v>
      </c>
      <c r="I292">
        <v>11558.001895169909</v>
      </c>
      <c r="M292">
        <f t="shared" si="4"/>
        <v>-0.75073443380215821</v>
      </c>
    </row>
    <row r="293" spans="1:13" x14ac:dyDescent="0.25">
      <c r="A293" s="1">
        <v>44266</v>
      </c>
      <c r="B293">
        <v>69.830001831054688</v>
      </c>
      <c r="C293">
        <v>68</v>
      </c>
      <c r="D293">
        <v>68.260002136230469</v>
      </c>
      <c r="E293">
        <v>69.629997253417969</v>
      </c>
      <c r="F293" s="11">
        <v>11558.001895169909</v>
      </c>
      <c r="G293">
        <v>112.51315155458303</v>
      </c>
      <c r="H293">
        <v>0.91359411547065061</v>
      </c>
      <c r="I293">
        <v>11707.643734348014</v>
      </c>
      <c r="M293">
        <f t="shared" si="4"/>
        <v>0.91359411547065061</v>
      </c>
    </row>
    <row r="294" spans="1:13" x14ac:dyDescent="0.25">
      <c r="A294" s="1">
        <v>44267</v>
      </c>
      <c r="B294">
        <v>69.900001525878906</v>
      </c>
      <c r="C294">
        <v>69.029998779296875</v>
      </c>
      <c r="D294">
        <v>69.589996337890625</v>
      </c>
      <c r="E294">
        <v>69.220001220703125</v>
      </c>
      <c r="F294" s="11">
        <v>11707.643734348014</v>
      </c>
      <c r="G294">
        <v>112.51315155458303</v>
      </c>
      <c r="H294">
        <v>1.2947033625305027</v>
      </c>
      <c r="I294">
        <v>11707.643734348014</v>
      </c>
      <c r="M294">
        <f t="shared" si="4"/>
        <v>1.2947033625305027</v>
      </c>
    </row>
    <row r="295" spans="1:13" x14ac:dyDescent="0.25">
      <c r="A295" s="1">
        <v>44270</v>
      </c>
      <c r="B295">
        <v>70.019996643066406</v>
      </c>
      <c r="C295">
        <v>67.830001831054688</v>
      </c>
      <c r="D295">
        <v>69.120002746582031</v>
      </c>
      <c r="E295">
        <v>68.879997253417969</v>
      </c>
      <c r="F295" s="11">
        <v>11707.643734348014</v>
      </c>
      <c r="G295">
        <v>112.51315155458303</v>
      </c>
      <c r="H295">
        <v>0</v>
      </c>
      <c r="I295">
        <v>11625.509614421215</v>
      </c>
      <c r="M295">
        <f t="shared" si="4"/>
        <v>0</v>
      </c>
    </row>
    <row r="296" spans="1:13" x14ac:dyDescent="0.25">
      <c r="A296" s="1">
        <v>44271</v>
      </c>
      <c r="B296">
        <v>68.959999084472656</v>
      </c>
      <c r="C296">
        <v>67.360000610351563</v>
      </c>
      <c r="D296">
        <v>68.860000610351563</v>
      </c>
      <c r="E296">
        <v>68.389999389648438</v>
      </c>
      <c r="F296" s="11">
        <v>11625.509614421215</v>
      </c>
      <c r="G296">
        <v>112.51315155458303</v>
      </c>
      <c r="H296">
        <v>-0.70154269971363092</v>
      </c>
      <c r="I296">
        <v>11572.628295845403</v>
      </c>
      <c r="M296">
        <f t="shared" si="4"/>
        <v>-0.70154269971363092</v>
      </c>
    </row>
    <row r="297" spans="1:13" x14ac:dyDescent="0.25">
      <c r="A297" s="1">
        <v>44272</v>
      </c>
      <c r="B297">
        <v>68.879997253417969</v>
      </c>
      <c r="C297">
        <v>66.959999084472656</v>
      </c>
      <c r="D297">
        <v>68.389999389648438</v>
      </c>
      <c r="E297">
        <v>68</v>
      </c>
      <c r="F297" s="11">
        <v>11572.628295845403</v>
      </c>
      <c r="G297">
        <v>112.51315155458303</v>
      </c>
      <c r="H297">
        <v>-0.45487312238091659</v>
      </c>
      <c r="I297">
        <v>11520.872349139161</v>
      </c>
      <c r="M297">
        <f t="shared" si="4"/>
        <v>-0.45487312238091659</v>
      </c>
    </row>
    <row r="298" spans="1:13" x14ac:dyDescent="0.25">
      <c r="A298" s="1">
        <v>44273</v>
      </c>
      <c r="B298">
        <v>68.150001525878906</v>
      </c>
      <c r="C298">
        <v>61.419998168945313</v>
      </c>
      <c r="D298">
        <v>67.930000305175781</v>
      </c>
      <c r="E298">
        <v>63.279998779296875</v>
      </c>
      <c r="F298" s="11">
        <v>11520.872349139161</v>
      </c>
      <c r="G298">
        <v>112.51315155458303</v>
      </c>
      <c r="H298">
        <v>-0.44722724504011602</v>
      </c>
      <c r="I298">
        <v>10947.055447892233</v>
      </c>
      <c r="M298">
        <f t="shared" si="4"/>
        <v>-0.44722724504011602</v>
      </c>
    </row>
    <row r="299" spans="1:13" x14ac:dyDescent="0.25">
      <c r="A299" s="1">
        <v>44274</v>
      </c>
      <c r="B299">
        <v>64.900001525878906</v>
      </c>
      <c r="C299">
        <v>62.080001831054688</v>
      </c>
      <c r="D299">
        <v>62.830001831054688</v>
      </c>
      <c r="E299">
        <v>64.529998779296875</v>
      </c>
      <c r="F299" s="11">
        <v>10947.055447892233</v>
      </c>
      <c r="G299">
        <v>112.51315155458303</v>
      </c>
      <c r="H299">
        <v>-4.9806723298154054</v>
      </c>
      <c r="I299">
        <v>10947.055447892233</v>
      </c>
      <c r="M299">
        <f t="shared" si="4"/>
        <v>-4.9806723298154054</v>
      </c>
    </row>
    <row r="300" spans="1:13" x14ac:dyDescent="0.25">
      <c r="A300" s="1">
        <v>44277</v>
      </c>
      <c r="B300">
        <v>65.069999694824219</v>
      </c>
      <c r="C300">
        <v>63.450000762939453</v>
      </c>
      <c r="D300">
        <v>64.660003662109375</v>
      </c>
      <c r="E300">
        <v>64.620002746582031</v>
      </c>
      <c r="F300" s="11">
        <v>10947.055447892233</v>
      </c>
      <c r="G300">
        <v>112.51315155458303</v>
      </c>
      <c r="H300">
        <v>0</v>
      </c>
      <c r="I300">
        <v>11113.574431484973</v>
      </c>
      <c r="M300">
        <f t="shared" si="4"/>
        <v>0</v>
      </c>
    </row>
    <row r="301" spans="1:13" x14ac:dyDescent="0.25">
      <c r="A301" s="1">
        <v>44278</v>
      </c>
      <c r="B301">
        <v>64.339996337890625</v>
      </c>
      <c r="C301">
        <v>60.259998321533203</v>
      </c>
      <c r="D301">
        <v>64.30999755859375</v>
      </c>
      <c r="E301">
        <v>60.790000915527344</v>
      </c>
      <c r="F301" s="11">
        <v>11113.574431484973</v>
      </c>
      <c r="G301">
        <v>112.51315155458303</v>
      </c>
      <c r="H301">
        <v>1.5211303567919776</v>
      </c>
      <c r="I301">
        <v>10668.02245433769</v>
      </c>
      <c r="M301">
        <f t="shared" si="4"/>
        <v>1.5211303567919776</v>
      </c>
    </row>
    <row r="302" spans="1:13" x14ac:dyDescent="0.25">
      <c r="A302" s="1">
        <v>44279</v>
      </c>
      <c r="B302">
        <v>64.55999755859375</v>
      </c>
      <c r="C302">
        <v>60.340000152587891</v>
      </c>
      <c r="D302">
        <v>60.349998474121094</v>
      </c>
      <c r="E302">
        <v>64.410003662109375</v>
      </c>
      <c r="F302" s="11">
        <v>10668.02245433769</v>
      </c>
      <c r="G302">
        <v>112.51315155458303</v>
      </c>
      <c r="H302">
        <v>-4.0090789861903069</v>
      </c>
      <c r="I302">
        <v>11095.572773607993</v>
      </c>
      <c r="M302">
        <f t="shared" si="4"/>
        <v>-4.0090789861903069</v>
      </c>
    </row>
    <row r="303" spans="1:13" x14ac:dyDescent="0.25">
      <c r="A303" s="1">
        <v>44280</v>
      </c>
      <c r="B303">
        <v>64.150001525878906</v>
      </c>
      <c r="C303">
        <v>60.979999542236328</v>
      </c>
      <c r="D303">
        <v>64.150001525878906</v>
      </c>
      <c r="E303">
        <v>61.950000762939453</v>
      </c>
      <c r="F303" s="11">
        <v>11095.572773607993</v>
      </c>
      <c r="G303">
        <v>112.51315155458303</v>
      </c>
      <c r="H303">
        <v>4.0077748345613839</v>
      </c>
      <c r="I303">
        <v>10824.416095529594</v>
      </c>
      <c r="M303">
        <f t="shared" si="4"/>
        <v>4.0077748345613839</v>
      </c>
    </row>
    <row r="304" spans="1:13" x14ac:dyDescent="0.25">
      <c r="A304" s="1">
        <v>44281</v>
      </c>
      <c r="B304">
        <v>64.879997253417969</v>
      </c>
      <c r="C304">
        <v>61.740001678466797</v>
      </c>
      <c r="D304">
        <v>61.740001678466797</v>
      </c>
      <c r="E304">
        <v>64.569999694824219</v>
      </c>
      <c r="F304" s="11">
        <v>10824.416095529594</v>
      </c>
      <c r="G304">
        <v>112.51315155458303</v>
      </c>
      <c r="H304">
        <v>-2.4438276744340293</v>
      </c>
      <c r="I304">
        <v>10824.416095529594</v>
      </c>
      <c r="M304">
        <f t="shared" si="4"/>
        <v>-2.4438276744340293</v>
      </c>
    </row>
    <row r="305" spans="1:13" x14ac:dyDescent="0.25">
      <c r="A305" s="1">
        <v>44284</v>
      </c>
      <c r="B305">
        <v>65.449996948242188</v>
      </c>
      <c r="C305">
        <v>63.139999389648438</v>
      </c>
      <c r="D305">
        <v>64.040000915527344</v>
      </c>
      <c r="E305">
        <v>64.980003356933594</v>
      </c>
      <c r="F305" s="11">
        <v>10824.416095529594</v>
      </c>
      <c r="G305">
        <v>112.51315155458303</v>
      </c>
      <c r="H305">
        <v>0</v>
      </c>
      <c r="I305">
        <v>11226.087583039554</v>
      </c>
      <c r="M305">
        <f t="shared" si="4"/>
        <v>0</v>
      </c>
    </row>
    <row r="306" spans="1:13" x14ac:dyDescent="0.25">
      <c r="A306" s="1">
        <v>44285</v>
      </c>
      <c r="B306">
        <v>65.650001525878906</v>
      </c>
      <c r="C306">
        <v>63.639999389648438</v>
      </c>
      <c r="D306">
        <v>65.30999755859375</v>
      </c>
      <c r="E306">
        <v>64.139999389648438</v>
      </c>
      <c r="F306" s="11">
        <v>11226.087583039554</v>
      </c>
      <c r="G306">
        <v>112.51315155458303</v>
      </c>
      <c r="H306">
        <v>3.7107912700792056</v>
      </c>
      <c r="I306">
        <v>11132.70231963874</v>
      </c>
      <c r="M306">
        <f t="shared" si="4"/>
        <v>3.7107912700792056</v>
      </c>
    </row>
    <row r="307" spans="1:13" x14ac:dyDescent="0.25">
      <c r="A307" s="1">
        <v>44286</v>
      </c>
      <c r="B307">
        <v>64.69000244140625</v>
      </c>
      <c r="C307">
        <v>63.540000915527344</v>
      </c>
      <c r="D307">
        <v>64.480003356933594</v>
      </c>
      <c r="E307">
        <v>63.540000915527344</v>
      </c>
      <c r="F307" s="11">
        <v>11132.70231963874</v>
      </c>
      <c r="G307">
        <v>112.51315155458303</v>
      </c>
      <c r="H307">
        <v>-0.83185938743165488</v>
      </c>
      <c r="I307">
        <v>11033.690196890084</v>
      </c>
      <c r="M307">
        <f t="shared" si="4"/>
        <v>-0.83185938743165488</v>
      </c>
    </row>
    <row r="308" spans="1:13" x14ac:dyDescent="0.25">
      <c r="A308" s="1">
        <v>44287</v>
      </c>
      <c r="B308">
        <v>63.599998474121094</v>
      </c>
      <c r="C308">
        <v>63.599998474121094</v>
      </c>
      <c r="D308">
        <v>63.599998474121094</v>
      </c>
      <c r="E308">
        <v>63.599998474121094</v>
      </c>
      <c r="F308" s="11">
        <v>11033.690196890084</v>
      </c>
      <c r="G308">
        <v>112.51315155458303</v>
      </c>
      <c r="H308">
        <v>-0.88938085206853312</v>
      </c>
      <c r="I308">
        <v>11033.690196890084</v>
      </c>
      <c r="M308">
        <f t="shared" si="4"/>
        <v>-0.88938085206853312</v>
      </c>
    </row>
    <row r="309" spans="1:13" x14ac:dyDescent="0.25">
      <c r="A309" s="1">
        <v>44291</v>
      </c>
      <c r="B309">
        <v>64.80999755859375</v>
      </c>
      <c r="C309">
        <v>61.240001678466797</v>
      </c>
      <c r="D309">
        <v>64.80999755859375</v>
      </c>
      <c r="E309">
        <v>62.150001525878906</v>
      </c>
      <c r="F309" s="11">
        <v>11033.690196890084</v>
      </c>
      <c r="G309">
        <v>112.51315155458303</v>
      </c>
      <c r="H309">
        <v>0</v>
      </c>
      <c r="I309">
        <v>10887.423185709849</v>
      </c>
      <c r="M309">
        <f t="shared" si="4"/>
        <v>0</v>
      </c>
    </row>
    <row r="310" spans="1:13" x14ac:dyDescent="0.25">
      <c r="A310" s="1">
        <v>44292</v>
      </c>
      <c r="B310">
        <v>64.269996643066406</v>
      </c>
      <c r="C310">
        <v>62.080001831054688</v>
      </c>
      <c r="D310">
        <v>62.299999237060547</v>
      </c>
      <c r="E310">
        <v>62.740001678466797</v>
      </c>
      <c r="F310" s="11">
        <v>10887.423185709849</v>
      </c>
      <c r="G310">
        <v>112.51315155458303</v>
      </c>
      <c r="H310">
        <v>-1.325640004116313</v>
      </c>
      <c r="I310">
        <v>11296.575213447552</v>
      </c>
      <c r="M310">
        <f t="shared" si="4"/>
        <v>-1.325640004116313</v>
      </c>
    </row>
    <row r="311" spans="1:13" x14ac:dyDescent="0.25">
      <c r="A311" s="1">
        <v>44293</v>
      </c>
      <c r="B311">
        <v>63.520000457763672</v>
      </c>
      <c r="C311">
        <v>61.599998474121094</v>
      </c>
      <c r="D311">
        <v>62.680000305175781</v>
      </c>
      <c r="E311">
        <v>63.159999847412109</v>
      </c>
      <c r="F311" s="11">
        <v>11296.575213447552</v>
      </c>
      <c r="G311">
        <v>54.057997089675574</v>
      </c>
      <c r="H311">
        <v>3.7580244724456868</v>
      </c>
      <c r="I311">
        <v>11302.553264816397</v>
      </c>
      <c r="M311">
        <f t="shared" si="4"/>
        <v>3.7580244724456868</v>
      </c>
    </row>
    <row r="312" spans="1:13" x14ac:dyDescent="0.25">
      <c r="A312" s="1">
        <v>44294</v>
      </c>
      <c r="B312">
        <v>63.419998168945313</v>
      </c>
      <c r="C312">
        <v>62.380001068115234</v>
      </c>
      <c r="D312">
        <v>62.979999542236328</v>
      </c>
      <c r="E312">
        <v>63.200000762939453</v>
      </c>
      <c r="F312" s="11">
        <v>11302.553264816397</v>
      </c>
      <c r="G312">
        <v>55.683799977814829</v>
      </c>
      <c r="H312">
        <v>5.2919148112517966E-2</v>
      </c>
      <c r="I312">
        <v>11310.004004220231</v>
      </c>
      <c r="M312">
        <f t="shared" si="4"/>
        <v>5.2919148112517966E-2</v>
      </c>
    </row>
    <row r="313" spans="1:13" x14ac:dyDescent="0.25">
      <c r="A313" s="1">
        <v>44295</v>
      </c>
      <c r="B313">
        <v>63.459999084472656</v>
      </c>
      <c r="C313">
        <v>62.569999694824219</v>
      </c>
      <c r="D313">
        <v>63.290000915527344</v>
      </c>
      <c r="E313">
        <v>62.950000762939453</v>
      </c>
      <c r="F313" s="11">
        <v>11310.004004220231</v>
      </c>
      <c r="G313">
        <v>57.234015638650021</v>
      </c>
      <c r="H313">
        <v>6.5920851946144055E-2</v>
      </c>
      <c r="I313">
        <v>11310.004004220231</v>
      </c>
      <c r="M313">
        <f t="shared" si="4"/>
        <v>6.5920851946144055E-2</v>
      </c>
    </row>
    <row r="314" spans="1:13" x14ac:dyDescent="0.25">
      <c r="A314" s="1">
        <v>44298</v>
      </c>
      <c r="B314">
        <v>64.30999755859375</v>
      </c>
      <c r="C314">
        <v>62.409999847412109</v>
      </c>
      <c r="D314">
        <v>63.020000457763672</v>
      </c>
      <c r="E314">
        <v>63.279998779296875</v>
      </c>
      <c r="F314" s="11">
        <v>11310.004004220231</v>
      </c>
      <c r="G314">
        <v>57.234015638650021</v>
      </c>
      <c r="H314">
        <v>0</v>
      </c>
      <c r="I314">
        <v>11295.954574155305</v>
      </c>
      <c r="M314">
        <f t="shared" si="4"/>
        <v>0</v>
      </c>
    </row>
    <row r="315" spans="1:13" x14ac:dyDescent="0.25">
      <c r="A315" s="1">
        <v>44299</v>
      </c>
      <c r="B315">
        <v>64.180000305175781</v>
      </c>
      <c r="C315">
        <v>63.229999542236328</v>
      </c>
      <c r="D315">
        <v>63.240001678466797</v>
      </c>
      <c r="E315">
        <v>63.669998168945313</v>
      </c>
      <c r="F315" s="11">
        <v>11295.954574155305</v>
      </c>
      <c r="G315">
        <v>59.003113148476928</v>
      </c>
      <c r="H315">
        <v>-0.1242212651709429</v>
      </c>
      <c r="I315">
        <v>11333.458780215109</v>
      </c>
      <c r="M315">
        <f t="shared" si="4"/>
        <v>-0.1242212651709429</v>
      </c>
    </row>
    <row r="316" spans="1:13" x14ac:dyDescent="0.25">
      <c r="A316" s="1">
        <v>44300</v>
      </c>
      <c r="B316">
        <v>66.900001525878906</v>
      </c>
      <c r="C316">
        <v>63.889999389648438</v>
      </c>
      <c r="D316">
        <v>64.010002136230469</v>
      </c>
      <c r="E316">
        <v>66.580001831054688</v>
      </c>
      <c r="F316" s="11">
        <v>11333.458780215109</v>
      </c>
      <c r="G316">
        <v>60.241703651431578</v>
      </c>
      <c r="H316">
        <v>0.33201449079489631</v>
      </c>
      <c r="I316">
        <v>11461.048571421525</v>
      </c>
      <c r="M316">
        <f t="shared" si="4"/>
        <v>0.33201449079489631</v>
      </c>
    </row>
    <row r="317" spans="1:13" x14ac:dyDescent="0.25">
      <c r="A317" s="1">
        <v>44301</v>
      </c>
      <c r="B317">
        <v>67.029998779296875</v>
      </c>
      <c r="C317">
        <v>65.959999084472656</v>
      </c>
      <c r="D317">
        <v>66.349998474121094</v>
      </c>
      <c r="E317">
        <v>66.94000244140625</v>
      </c>
      <c r="F317" s="11">
        <v>11461.048571421525</v>
      </c>
      <c r="G317">
        <v>62.257615487728302</v>
      </c>
      <c r="H317">
        <v>1.1257798142712661</v>
      </c>
      <c r="I317">
        <v>11483.820906000012</v>
      </c>
      <c r="M317">
        <f t="shared" si="4"/>
        <v>1.1257798142712661</v>
      </c>
    </row>
    <row r="318" spans="1:13" x14ac:dyDescent="0.25">
      <c r="A318" s="1">
        <v>44302</v>
      </c>
      <c r="B318">
        <v>67.379997253417969</v>
      </c>
      <c r="C318">
        <v>66.449996948242188</v>
      </c>
      <c r="D318">
        <v>66.860000610351563</v>
      </c>
      <c r="E318">
        <v>66.769996643066406</v>
      </c>
      <c r="F318" s="11">
        <v>11483.820906000012</v>
      </c>
      <c r="G318">
        <v>63.600598173175619</v>
      </c>
      <c r="H318">
        <v>0.19869329090245191</v>
      </c>
      <c r="I318">
        <v>11483.820906000012</v>
      </c>
      <c r="M318">
        <f t="shared" si="4"/>
        <v>0.19869329090245191</v>
      </c>
    </row>
    <row r="319" spans="1:13" x14ac:dyDescent="0.25">
      <c r="A319" s="1">
        <v>44305</v>
      </c>
      <c r="B319">
        <v>67.230003356933594</v>
      </c>
      <c r="C319">
        <v>66.19000244140625</v>
      </c>
      <c r="D319">
        <v>66.69000244140625</v>
      </c>
      <c r="E319">
        <v>67.050003051757813</v>
      </c>
      <c r="F319" s="11">
        <v>11483.820906000012</v>
      </c>
      <c r="G319">
        <v>63.600598173175619</v>
      </c>
      <c r="H319">
        <v>0</v>
      </c>
      <c r="I319">
        <v>11478.730499099122</v>
      </c>
      <c r="M319">
        <f t="shared" si="4"/>
        <v>0</v>
      </c>
    </row>
    <row r="320" spans="1:13" x14ac:dyDescent="0.25">
      <c r="A320" s="1">
        <v>44306</v>
      </c>
      <c r="B320">
        <v>68.080001831054688</v>
      </c>
      <c r="C320">
        <v>65.5</v>
      </c>
      <c r="D320">
        <v>67.120002746582031</v>
      </c>
      <c r="E320">
        <v>66.569999694824219</v>
      </c>
      <c r="F320" s="11">
        <v>11478.730499099122</v>
      </c>
      <c r="G320">
        <v>66.822692542436201</v>
      </c>
      <c r="H320">
        <v>-4.4326770180036501E-2</v>
      </c>
      <c r="I320">
        <v>11414.262697407612</v>
      </c>
      <c r="M320">
        <f t="shared" si="4"/>
        <v>-4.4326770180036501E-2</v>
      </c>
    </row>
    <row r="321" spans="1:13" x14ac:dyDescent="0.25">
      <c r="A321" s="1">
        <v>44307</v>
      </c>
      <c r="B321">
        <v>66.519996643066406</v>
      </c>
      <c r="C321">
        <v>64.959999084472656</v>
      </c>
      <c r="D321">
        <v>66.360000610351563</v>
      </c>
      <c r="E321">
        <v>65.319999694824219</v>
      </c>
      <c r="F321" s="11">
        <v>11414.262697407612</v>
      </c>
      <c r="G321">
        <v>68.884538908431196</v>
      </c>
      <c r="H321">
        <v>-0.56162832376428495</v>
      </c>
      <c r="I321">
        <v>11323.537979858364</v>
      </c>
      <c r="M321">
        <f t="shared" si="4"/>
        <v>-0.56162832376428495</v>
      </c>
    </row>
    <row r="322" spans="1:13" x14ac:dyDescent="0.25">
      <c r="A322" s="1">
        <v>44308</v>
      </c>
      <c r="B322">
        <v>65.839996337890625</v>
      </c>
      <c r="C322">
        <v>64.580001831054688</v>
      </c>
      <c r="D322">
        <v>65.110000610351563</v>
      </c>
      <c r="E322">
        <v>65.400001525878906</v>
      </c>
      <c r="F322" s="11">
        <v>11323.537979858364</v>
      </c>
      <c r="G322">
        <v>69.593960482752991</v>
      </c>
      <c r="H322">
        <v>-0.79483642486916084</v>
      </c>
      <c r="I322">
        <v>11349.986363192378</v>
      </c>
      <c r="M322">
        <f t="shared" si="4"/>
        <v>-0.79483642486916084</v>
      </c>
    </row>
    <row r="323" spans="1:13" x14ac:dyDescent="0.25">
      <c r="A323" s="1">
        <v>44309</v>
      </c>
      <c r="B323">
        <v>66.30999755859375</v>
      </c>
      <c r="C323">
        <v>65.169998168945313</v>
      </c>
      <c r="D323">
        <v>65.620002746582031</v>
      </c>
      <c r="E323">
        <v>66.110000610351563</v>
      </c>
      <c r="F323" s="11">
        <v>11349.986363192378</v>
      </c>
      <c r="G323">
        <v>70.972303183508117</v>
      </c>
      <c r="H323">
        <v>0.23356996180043943</v>
      </c>
      <c r="I323">
        <v>11349.986363192378</v>
      </c>
      <c r="M323">
        <f t="shared" ref="M323:M386" si="5">(F323/F322-1)*100</f>
        <v>0.23356996180043943</v>
      </c>
    </row>
    <row r="324" spans="1:13" x14ac:dyDescent="0.25">
      <c r="A324" s="1">
        <v>44312</v>
      </c>
      <c r="B324">
        <v>66.25</v>
      </c>
      <c r="C324">
        <v>64.569999694824219</v>
      </c>
      <c r="D324">
        <v>66.019996643066406</v>
      </c>
      <c r="E324">
        <v>65.650001525878906</v>
      </c>
      <c r="F324" s="11">
        <v>11349.986363192378</v>
      </c>
      <c r="G324">
        <v>70.972303183508117</v>
      </c>
      <c r="H324">
        <v>0</v>
      </c>
      <c r="I324">
        <v>11350.270055131794</v>
      </c>
      <c r="M324">
        <f t="shared" si="5"/>
        <v>0</v>
      </c>
    </row>
    <row r="325" spans="1:13" x14ac:dyDescent="0.25">
      <c r="A325" s="1">
        <v>44313</v>
      </c>
      <c r="B325">
        <v>66.800003051757813</v>
      </c>
      <c r="C325">
        <v>65.699996948242188</v>
      </c>
      <c r="D325">
        <v>65.769996643066406</v>
      </c>
      <c r="E325">
        <v>66.419998168945313</v>
      </c>
      <c r="F325" s="11">
        <v>11350.270055131794</v>
      </c>
      <c r="G325">
        <v>72.547751090824178</v>
      </c>
      <c r="H325">
        <v>2.4994914560982906E-3</v>
      </c>
      <c r="I325">
        <v>11419.018199519249</v>
      </c>
      <c r="M325">
        <f t="shared" si="5"/>
        <v>2.4994914560982906E-3</v>
      </c>
    </row>
    <row r="326" spans="1:13" x14ac:dyDescent="0.25">
      <c r="A326" s="1">
        <v>44314</v>
      </c>
      <c r="B326">
        <v>67.860000610351563</v>
      </c>
      <c r="C326">
        <v>66.160003662109375</v>
      </c>
      <c r="D326">
        <v>66.660003662109375</v>
      </c>
      <c r="E326">
        <v>67.269996643066406</v>
      </c>
      <c r="F326" s="11">
        <v>11419.018199519249</v>
      </c>
      <c r="G326">
        <v>71.920667911826882</v>
      </c>
      <c r="H326">
        <v>0.60569611166538806</v>
      </c>
      <c r="I326">
        <v>11436.311062256191</v>
      </c>
      <c r="M326">
        <f t="shared" si="5"/>
        <v>0.60569611166538806</v>
      </c>
    </row>
    <row r="327" spans="1:13" x14ac:dyDescent="0.25">
      <c r="A327" s="1">
        <v>44315</v>
      </c>
      <c r="B327">
        <v>68.949996948242188</v>
      </c>
      <c r="C327">
        <v>67.040000915527344</v>
      </c>
      <c r="D327">
        <v>67.040000915527344</v>
      </c>
      <c r="E327">
        <v>68.55999755859375</v>
      </c>
      <c r="F327" s="11">
        <v>11436.311062256191</v>
      </c>
      <c r="G327">
        <v>73.417802964999652</v>
      </c>
      <c r="H327">
        <v>0.15143913806592302</v>
      </c>
      <c r="I327">
        <v>11536.073900347901</v>
      </c>
      <c r="M327">
        <f t="shared" si="5"/>
        <v>0.15143913806592302</v>
      </c>
    </row>
    <row r="328" spans="1:13" x14ac:dyDescent="0.25">
      <c r="A328" s="1">
        <v>44316</v>
      </c>
      <c r="B328">
        <v>68.319999694824219</v>
      </c>
      <c r="C328">
        <v>67.150001525878906</v>
      </c>
      <c r="D328">
        <v>68.319999694824219</v>
      </c>
      <c r="E328">
        <v>67.25</v>
      </c>
      <c r="F328" s="11">
        <v>11536.073900347901</v>
      </c>
      <c r="G328">
        <v>72.570592785885665</v>
      </c>
      <c r="H328">
        <v>0.8723340730120821</v>
      </c>
      <c r="I328">
        <v>11536.073900347901</v>
      </c>
      <c r="M328">
        <f t="shared" si="5"/>
        <v>0.8723340730120821</v>
      </c>
    </row>
    <row r="329" spans="1:13" x14ac:dyDescent="0.25">
      <c r="A329" s="1">
        <v>44319</v>
      </c>
      <c r="B329">
        <v>67.290000915527344</v>
      </c>
      <c r="C329">
        <v>67.290000915527344</v>
      </c>
      <c r="D329">
        <v>67.290000915527344</v>
      </c>
      <c r="E329">
        <v>67.290000915527344</v>
      </c>
      <c r="F329" s="11">
        <v>11536.073900347901</v>
      </c>
      <c r="G329">
        <v>72.570592785885665</v>
      </c>
      <c r="H329">
        <v>0</v>
      </c>
      <c r="I329">
        <v>11536.073900347901</v>
      </c>
      <c r="M329">
        <f t="shared" si="5"/>
        <v>0</v>
      </c>
    </row>
    <row r="330" spans="1:13" x14ac:dyDescent="0.25">
      <c r="A330" s="1">
        <v>44321</v>
      </c>
      <c r="B330">
        <v>69.959999084472656</v>
      </c>
      <c r="C330">
        <v>68.339996337890625</v>
      </c>
      <c r="D330">
        <v>69.5</v>
      </c>
      <c r="E330">
        <v>68.959999084472656</v>
      </c>
      <c r="F330" s="11">
        <v>11536.073900347901</v>
      </c>
      <c r="G330">
        <v>72.570592785885665</v>
      </c>
      <c r="H330">
        <v>0</v>
      </c>
      <c r="I330">
        <v>11543.44757292656</v>
      </c>
      <c r="M330">
        <f t="shared" si="5"/>
        <v>0</v>
      </c>
    </row>
    <row r="331" spans="1:13" x14ac:dyDescent="0.25">
      <c r="A331" s="1">
        <v>44322</v>
      </c>
      <c r="B331">
        <v>69.370002746582031</v>
      </c>
      <c r="C331">
        <v>67.930000305175781</v>
      </c>
      <c r="D331">
        <v>68.569999694824219</v>
      </c>
      <c r="E331">
        <v>68.089996337890625</v>
      </c>
      <c r="F331" s="11">
        <v>11543.44757292656</v>
      </c>
      <c r="G331">
        <v>74.14110112272995</v>
      </c>
      <c r="H331">
        <v>6.3918388893435818E-2</v>
      </c>
      <c r="I331">
        <v>11521.999462646287</v>
      </c>
      <c r="M331">
        <f t="shared" si="5"/>
        <v>6.3918388893435818E-2</v>
      </c>
    </row>
    <row r="332" spans="1:13" x14ac:dyDescent="0.25">
      <c r="A332" s="1">
        <v>44323</v>
      </c>
      <c r="B332">
        <v>68.610000610351563</v>
      </c>
      <c r="C332">
        <v>67.379997253417969</v>
      </c>
      <c r="D332">
        <v>68.290000915527344</v>
      </c>
      <c r="E332">
        <v>68.279998779296875</v>
      </c>
      <c r="F332" s="11">
        <v>11521.999462646287</v>
      </c>
      <c r="G332">
        <v>74.241949337834413</v>
      </c>
      <c r="H332">
        <v>-0.18580333253798154</v>
      </c>
      <c r="I332">
        <v>11521.999462646287</v>
      </c>
      <c r="M332">
        <f t="shared" si="5"/>
        <v>-0.18580333253798154</v>
      </c>
    </row>
    <row r="333" spans="1:13" x14ac:dyDescent="0.25">
      <c r="A333" s="1">
        <v>44326</v>
      </c>
      <c r="B333">
        <v>70.260002136230469</v>
      </c>
      <c r="C333">
        <v>67.410003662109375</v>
      </c>
      <c r="D333">
        <v>68.620002746582031</v>
      </c>
      <c r="E333">
        <v>68.319999694824219</v>
      </c>
      <c r="F333" s="11">
        <v>11521.999462646287</v>
      </c>
      <c r="G333">
        <v>74.241949337834413</v>
      </c>
      <c r="H333">
        <v>0</v>
      </c>
      <c r="I333">
        <v>11518.109550933656</v>
      </c>
      <c r="M333">
        <f t="shared" si="5"/>
        <v>0</v>
      </c>
    </row>
    <row r="334" spans="1:13" x14ac:dyDescent="0.25">
      <c r="A334" s="1">
        <v>44327</v>
      </c>
      <c r="B334">
        <v>68.75</v>
      </c>
      <c r="C334">
        <v>67.129997253417969</v>
      </c>
      <c r="D334">
        <v>68.239997863769531</v>
      </c>
      <c r="E334">
        <v>68.550003051757813</v>
      </c>
      <c r="F334" s="11">
        <v>11518.109550933656</v>
      </c>
      <c r="G334">
        <v>74.267973324184126</v>
      </c>
      <c r="H334">
        <v>-3.3760735063759206E-2</v>
      </c>
      <c r="I334">
        <v>11544.208819956741</v>
      </c>
      <c r="M334">
        <f t="shared" si="5"/>
        <v>-3.3760735063759206E-2</v>
      </c>
    </row>
    <row r="335" spans="1:13" x14ac:dyDescent="0.25">
      <c r="A335" s="1">
        <v>44328</v>
      </c>
      <c r="B335">
        <v>69.900001525878906</v>
      </c>
      <c r="C335">
        <v>68.19000244140625</v>
      </c>
      <c r="D335">
        <v>68.720001220703125</v>
      </c>
      <c r="E335">
        <v>69.319999694824219</v>
      </c>
      <c r="F335" s="11">
        <v>11544.208819956741</v>
      </c>
      <c r="G335">
        <v>75.657613503978141</v>
      </c>
      <c r="H335">
        <v>0.22659333901688949</v>
      </c>
      <c r="I335">
        <v>11580.150727343869</v>
      </c>
      <c r="M335">
        <f t="shared" si="5"/>
        <v>0.22659333901688949</v>
      </c>
    </row>
    <row r="336" spans="1:13" x14ac:dyDescent="0.25">
      <c r="A336" s="1">
        <v>44329</v>
      </c>
      <c r="B336">
        <v>69.019996643066406</v>
      </c>
      <c r="C336">
        <v>66.470001220703125</v>
      </c>
      <c r="D336">
        <v>69.019996643066406</v>
      </c>
      <c r="E336">
        <v>67.050003051757813</v>
      </c>
      <c r="F336" s="11">
        <v>11580.150727343869</v>
      </c>
      <c r="G336">
        <v>73.738608822262421</v>
      </c>
      <c r="H336">
        <v>0.31134145221798359</v>
      </c>
      <c r="I336">
        <v>11411.621818349522</v>
      </c>
      <c r="M336">
        <f t="shared" si="5"/>
        <v>0.31134145221798359</v>
      </c>
    </row>
    <row r="337" spans="1:13" x14ac:dyDescent="0.25">
      <c r="A337" s="1">
        <v>44330</v>
      </c>
      <c r="B337">
        <v>68.860000610351563</v>
      </c>
      <c r="C337">
        <v>66.5</v>
      </c>
      <c r="D337">
        <v>67.010002136230469</v>
      </c>
      <c r="E337">
        <v>68.709999084472656</v>
      </c>
      <c r="F337" s="11">
        <v>11411.621818349522</v>
      </c>
      <c r="G337">
        <v>76.770202565324325</v>
      </c>
      <c r="H337">
        <v>-1.4553256944782711</v>
      </c>
      <c r="I337">
        <v>11411.621818349522</v>
      </c>
      <c r="M337">
        <f t="shared" si="5"/>
        <v>-1.4553256944782711</v>
      </c>
    </row>
    <row r="338" spans="1:13" x14ac:dyDescent="0.25">
      <c r="A338" s="1">
        <v>44333</v>
      </c>
      <c r="B338">
        <v>69.629997253417969</v>
      </c>
      <c r="C338">
        <v>68.199996948242188</v>
      </c>
      <c r="D338">
        <v>68.860000610351563</v>
      </c>
      <c r="E338">
        <v>69.459999084472656</v>
      </c>
      <c r="F338" s="11">
        <v>11411.621818349522</v>
      </c>
      <c r="G338">
        <v>76.770202565324325</v>
      </c>
      <c r="H338">
        <v>0</v>
      </c>
      <c r="I338">
        <v>11616.636968967428</v>
      </c>
      <c r="M338">
        <f t="shared" si="5"/>
        <v>0</v>
      </c>
    </row>
    <row r="339" spans="1:13" x14ac:dyDescent="0.25">
      <c r="A339" s="1">
        <v>44334</v>
      </c>
      <c r="B339">
        <v>70.239997863769531</v>
      </c>
      <c r="C339">
        <v>67.279998779296875</v>
      </c>
      <c r="D339">
        <v>69.529998779296875</v>
      </c>
      <c r="E339">
        <v>68.709999084472656</v>
      </c>
      <c r="F339" s="11">
        <v>11616.636968967428</v>
      </c>
      <c r="G339">
        <v>75.108402181516055</v>
      </c>
      <c r="H339">
        <v>1.7965470104192249</v>
      </c>
      <c r="I339">
        <v>11540.839862296394</v>
      </c>
      <c r="M339">
        <f t="shared" si="5"/>
        <v>1.7965470104192249</v>
      </c>
    </row>
    <row r="340" spans="1:13" x14ac:dyDescent="0.25">
      <c r="A340" s="1">
        <v>44335</v>
      </c>
      <c r="B340">
        <v>68.599998474121094</v>
      </c>
      <c r="C340">
        <v>65.290000915527344</v>
      </c>
      <c r="D340">
        <v>68.580001831054688</v>
      </c>
      <c r="E340">
        <v>66.660003662109375</v>
      </c>
      <c r="F340" s="11">
        <v>11540.839862296394</v>
      </c>
      <c r="G340">
        <v>75.756456088279748</v>
      </c>
      <c r="H340">
        <v>-0.65248752176312319</v>
      </c>
      <c r="I340">
        <v>11381.781626466385</v>
      </c>
      <c r="M340">
        <f t="shared" si="5"/>
        <v>-0.65248752176312319</v>
      </c>
    </row>
    <row r="341" spans="1:13" x14ac:dyDescent="0.25">
      <c r="A341" s="1">
        <v>44336</v>
      </c>
      <c r="B341">
        <v>67.150001525878906</v>
      </c>
      <c r="C341">
        <v>64.790000915527344</v>
      </c>
      <c r="D341">
        <v>66.730003356933594</v>
      </c>
      <c r="E341">
        <v>65.110000610351563</v>
      </c>
      <c r="F341" s="11">
        <v>11381.781626466385</v>
      </c>
      <c r="G341">
        <v>78.590100133032379</v>
      </c>
      <c r="H341">
        <v>-1.3782206297623834</v>
      </c>
      <c r="I341">
        <v>11242.661832224505</v>
      </c>
      <c r="M341">
        <f t="shared" si="5"/>
        <v>-1.3782206297623834</v>
      </c>
    </row>
    <row r="342" spans="1:13" x14ac:dyDescent="0.25">
      <c r="A342" s="1">
        <v>44337</v>
      </c>
      <c r="B342">
        <v>66.94000244140625</v>
      </c>
      <c r="C342">
        <v>64.55999755859375</v>
      </c>
      <c r="D342">
        <v>65.040000915527344</v>
      </c>
      <c r="E342">
        <v>66.44000244140625</v>
      </c>
      <c r="F342" s="11">
        <v>11242.661832224505</v>
      </c>
      <c r="G342">
        <v>79.559093530630776</v>
      </c>
      <c r="H342">
        <v>-1.2223024374178881</v>
      </c>
      <c r="I342">
        <v>11242.661832224505</v>
      </c>
      <c r="M342">
        <f t="shared" si="5"/>
        <v>-1.2223024374178881</v>
      </c>
    </row>
    <row r="343" spans="1:13" x14ac:dyDescent="0.25">
      <c r="A343" s="1">
        <v>44340</v>
      </c>
      <c r="B343">
        <v>68.639999389648438</v>
      </c>
      <c r="C343">
        <v>66.470001220703125</v>
      </c>
      <c r="D343">
        <v>66.639999389648438</v>
      </c>
      <c r="E343">
        <v>68.459999084472656</v>
      </c>
      <c r="F343" s="11">
        <v>11242.661832224505</v>
      </c>
      <c r="G343">
        <v>79.559093530630776</v>
      </c>
      <c r="H343">
        <v>0</v>
      </c>
      <c r="I343">
        <v>11512.357630269393</v>
      </c>
      <c r="M343">
        <f t="shared" si="5"/>
        <v>0</v>
      </c>
    </row>
    <row r="344" spans="1:13" x14ac:dyDescent="0.25">
      <c r="A344" s="1">
        <v>44341</v>
      </c>
      <c r="B344">
        <v>68.889999389648438</v>
      </c>
      <c r="C344">
        <v>67.839996337890625</v>
      </c>
      <c r="D344">
        <v>68.389999389648438</v>
      </c>
      <c r="E344">
        <v>68.650001525878906</v>
      </c>
      <c r="F344" s="11">
        <v>11512.357630269393</v>
      </c>
      <c r="G344">
        <v>79.095143224572212</v>
      </c>
      <c r="H344">
        <v>2.3988607152788832</v>
      </c>
      <c r="I344">
        <v>11520.665907711407</v>
      </c>
      <c r="M344">
        <f t="shared" si="5"/>
        <v>2.3988607152788832</v>
      </c>
    </row>
    <row r="345" spans="1:13" x14ac:dyDescent="0.25">
      <c r="A345" s="1">
        <v>44342</v>
      </c>
      <c r="B345">
        <v>69.160003662109375</v>
      </c>
      <c r="C345">
        <v>68.029998779296875</v>
      </c>
      <c r="D345">
        <v>68.629997253417969</v>
      </c>
      <c r="E345">
        <v>68.870002746582031</v>
      </c>
      <c r="F345" s="11">
        <v>11520.665907711407</v>
      </c>
      <c r="G345">
        <v>80.65049633452665</v>
      </c>
      <c r="H345">
        <v>7.2168340394229702E-2</v>
      </c>
      <c r="I345">
        <v>11542.389358869776</v>
      </c>
      <c r="M345">
        <f t="shared" si="5"/>
        <v>7.2168340394229702E-2</v>
      </c>
    </row>
    <row r="346" spans="1:13" x14ac:dyDescent="0.25">
      <c r="A346" s="1">
        <v>44343</v>
      </c>
      <c r="B346">
        <v>69.510002136230469</v>
      </c>
      <c r="C346">
        <v>68.110000610351563</v>
      </c>
      <c r="D346">
        <v>68.879997253417969</v>
      </c>
      <c r="E346">
        <v>69.459999084472656</v>
      </c>
      <c r="F346" s="11">
        <v>11542.389358869776</v>
      </c>
      <c r="G346">
        <v>80.423895414524452</v>
      </c>
      <c r="H346">
        <v>0.1885607249823007</v>
      </c>
      <c r="I346">
        <v>11593.321394543527</v>
      </c>
      <c r="M346">
        <f t="shared" si="5"/>
        <v>0.1885607249823007</v>
      </c>
    </row>
    <row r="347" spans="1:13" x14ac:dyDescent="0.25">
      <c r="A347" s="1">
        <v>44344</v>
      </c>
      <c r="B347">
        <v>69.830001831054688</v>
      </c>
      <c r="C347">
        <v>69.419998168945313</v>
      </c>
      <c r="D347">
        <v>69.620002746582031</v>
      </c>
      <c r="E347">
        <v>69.629997253417969</v>
      </c>
      <c r="F347" s="11">
        <v>11593.321394543527</v>
      </c>
      <c r="G347">
        <v>81.656599863831602</v>
      </c>
      <c r="H347">
        <v>0.44126076577561957</v>
      </c>
      <c r="I347">
        <v>11593.321394543527</v>
      </c>
      <c r="M347">
        <f t="shared" si="5"/>
        <v>0.44126076577561957</v>
      </c>
    </row>
    <row r="348" spans="1:13" x14ac:dyDescent="0.25">
      <c r="A348" s="1">
        <v>44348</v>
      </c>
      <c r="B348">
        <v>69.629997253417969</v>
      </c>
      <c r="C348">
        <v>69.629997253417969</v>
      </c>
      <c r="D348">
        <v>69.629997253417969</v>
      </c>
      <c r="E348">
        <v>69.629997253417969</v>
      </c>
      <c r="F348" s="11">
        <v>11593.321394543527</v>
      </c>
      <c r="G348">
        <v>81.656599863831602</v>
      </c>
      <c r="H348">
        <v>0</v>
      </c>
      <c r="I348">
        <v>11674.413292921228</v>
      </c>
      <c r="M348">
        <f t="shared" si="5"/>
        <v>0</v>
      </c>
    </row>
    <row r="349" spans="1:13" x14ac:dyDescent="0.25">
      <c r="A349" s="1">
        <v>44349</v>
      </c>
      <c r="B349">
        <v>71.489997863769531</v>
      </c>
      <c r="C349">
        <v>70.370002746582031</v>
      </c>
      <c r="D349">
        <v>70.55999755859375</v>
      </c>
      <c r="E349">
        <v>71.349998474121094</v>
      </c>
      <c r="F349" s="11">
        <v>11674.413292921228</v>
      </c>
      <c r="G349">
        <v>81.042212351192831</v>
      </c>
      <c r="H349">
        <v>0.69947080407748441</v>
      </c>
      <c r="I349">
        <v>11734.675303430617</v>
      </c>
      <c r="M349">
        <f t="shared" si="5"/>
        <v>0.69947080407748441</v>
      </c>
    </row>
    <row r="350" spans="1:13" x14ac:dyDescent="0.25">
      <c r="A350" s="1">
        <v>44350</v>
      </c>
      <c r="B350">
        <v>71.980003356933594</v>
      </c>
      <c r="C350">
        <v>70.660003662109375</v>
      </c>
      <c r="D350">
        <v>71.269996643066406</v>
      </c>
      <c r="E350">
        <v>71.30999755859375</v>
      </c>
      <c r="F350" s="11">
        <v>11734.675303430617</v>
      </c>
      <c r="G350">
        <v>80.660268466722741</v>
      </c>
      <c r="H350">
        <v>0.51618877109591565</v>
      </c>
      <c r="I350">
        <v>11741.323990446139</v>
      </c>
      <c r="M350">
        <f t="shared" si="5"/>
        <v>0.51618877109591565</v>
      </c>
    </row>
    <row r="351" spans="1:13" x14ac:dyDescent="0.25">
      <c r="A351" s="1">
        <v>44351</v>
      </c>
      <c r="B351">
        <v>72.169998168945313</v>
      </c>
      <c r="C351">
        <v>70.760002136230469</v>
      </c>
      <c r="D351">
        <v>71.349998474121094</v>
      </c>
      <c r="E351">
        <v>71.889999389648438</v>
      </c>
      <c r="F351" s="11">
        <v>11741.323990446139</v>
      </c>
      <c r="G351">
        <v>80.632837794121812</v>
      </c>
      <c r="H351">
        <v>5.6658465987369233E-2</v>
      </c>
      <c r="I351">
        <v>11741.323990446139</v>
      </c>
      <c r="M351">
        <f t="shared" si="5"/>
        <v>5.6658465987369233E-2</v>
      </c>
    </row>
    <row r="352" spans="1:13" x14ac:dyDescent="0.25">
      <c r="A352" s="1">
        <v>44354</v>
      </c>
      <c r="B352">
        <v>72.260002136230469</v>
      </c>
      <c r="C352">
        <v>71.099998474121094</v>
      </c>
      <c r="D352">
        <v>71.699996948242188</v>
      </c>
      <c r="E352">
        <v>71.489997863769531</v>
      </c>
      <c r="F352" s="11">
        <v>11741.323990446139</v>
      </c>
      <c r="G352">
        <v>80.632837794121812</v>
      </c>
      <c r="H352">
        <v>0</v>
      </c>
      <c r="I352">
        <v>11756.448831736856</v>
      </c>
      <c r="M352">
        <f t="shared" si="5"/>
        <v>0</v>
      </c>
    </row>
    <row r="353" spans="1:13" x14ac:dyDescent="0.25">
      <c r="A353" s="1">
        <v>44355</v>
      </c>
      <c r="B353">
        <v>72.410003662109375</v>
      </c>
      <c r="C353">
        <v>70.720001220703125</v>
      </c>
      <c r="D353">
        <v>71.389999389648438</v>
      </c>
      <c r="E353">
        <v>72.220001220703125</v>
      </c>
      <c r="F353" s="11">
        <v>11756.448831736856</v>
      </c>
      <c r="G353">
        <v>78.966014141072648</v>
      </c>
      <c r="H353">
        <v>0.12881717004848969</v>
      </c>
      <c r="I353">
        <v>11818.181843104207</v>
      </c>
      <c r="M353">
        <f t="shared" si="5"/>
        <v>0.12881717004848969</v>
      </c>
    </row>
    <row r="354" spans="1:13" x14ac:dyDescent="0.25">
      <c r="A354" s="1">
        <v>44356</v>
      </c>
      <c r="B354">
        <v>72.879997253417969</v>
      </c>
      <c r="C354">
        <v>71.819999694824219</v>
      </c>
      <c r="D354">
        <v>72.139999389648438</v>
      </c>
      <c r="E354">
        <v>72.220001220703125</v>
      </c>
      <c r="F354" s="11">
        <v>11818.181843104207</v>
      </c>
      <c r="G354">
        <v>78.618287389926124</v>
      </c>
      <c r="H354">
        <v>0.52509913708551625</v>
      </c>
      <c r="I354">
        <v>11825.740111439733</v>
      </c>
      <c r="M354">
        <f t="shared" si="5"/>
        <v>0.52509913708551625</v>
      </c>
    </row>
    <row r="355" spans="1:13" x14ac:dyDescent="0.25">
      <c r="A355" s="1">
        <v>44357</v>
      </c>
      <c r="B355">
        <v>72.919998168945313</v>
      </c>
      <c r="C355">
        <v>70.949996948242188</v>
      </c>
      <c r="D355">
        <v>72.089996337890625</v>
      </c>
      <c r="E355">
        <v>72.519996643066406</v>
      </c>
      <c r="F355" s="11">
        <v>11825.740111439733</v>
      </c>
      <c r="G355">
        <v>77.024526367225505</v>
      </c>
      <c r="H355">
        <v>6.3954578088809555E-2</v>
      </c>
      <c r="I355">
        <v>11849.532403973968</v>
      </c>
      <c r="M355">
        <f t="shared" si="5"/>
        <v>6.3954578088809555E-2</v>
      </c>
    </row>
    <row r="356" spans="1:13" x14ac:dyDescent="0.25">
      <c r="A356" s="1">
        <v>44358</v>
      </c>
      <c r="B356">
        <v>73.080001831054688</v>
      </c>
      <c r="C356">
        <v>71.879997253417969</v>
      </c>
      <c r="D356">
        <v>72.389999389648438</v>
      </c>
      <c r="E356">
        <v>72.69000244140625</v>
      </c>
      <c r="F356" s="11">
        <v>11849.532403973968</v>
      </c>
      <c r="G356">
        <v>76.929941539260355</v>
      </c>
      <c r="H356">
        <v>0.20119072726128007</v>
      </c>
      <c r="I356">
        <v>11849.532403973968</v>
      </c>
      <c r="M356">
        <f t="shared" si="5"/>
        <v>0.20119072726128007</v>
      </c>
    </row>
    <row r="357" spans="1:13" x14ac:dyDescent="0.25">
      <c r="A357" s="1">
        <v>44361</v>
      </c>
      <c r="B357">
        <v>73.639999389648438</v>
      </c>
      <c r="C357">
        <v>72.489997863769531</v>
      </c>
      <c r="D357">
        <v>72.489997863769531</v>
      </c>
      <c r="E357">
        <v>72.860000610351563</v>
      </c>
      <c r="F357" s="11">
        <v>11849.532403973968</v>
      </c>
      <c r="G357">
        <v>76.929941539260355</v>
      </c>
      <c r="H357">
        <v>0</v>
      </c>
      <c r="I357">
        <v>11930.823586307202</v>
      </c>
      <c r="M357">
        <f t="shared" si="5"/>
        <v>0</v>
      </c>
    </row>
    <row r="358" spans="1:13" x14ac:dyDescent="0.25">
      <c r="A358" s="1">
        <v>44362</v>
      </c>
      <c r="B358">
        <v>74.330001831054688</v>
      </c>
      <c r="C358">
        <v>72.779998779296875</v>
      </c>
      <c r="D358">
        <v>73.099998474121094</v>
      </c>
      <c r="E358">
        <v>73.989997863769531</v>
      </c>
      <c r="F358" s="11">
        <v>11930.823586307202</v>
      </c>
      <c r="G358">
        <v>73.281378635217919</v>
      </c>
      <c r="H358">
        <v>0.68602860907804875</v>
      </c>
      <c r="I358">
        <v>12034.416732398866</v>
      </c>
      <c r="M358">
        <f t="shared" si="5"/>
        <v>0.68602860907804875</v>
      </c>
    </row>
    <row r="359" spans="1:13" x14ac:dyDescent="0.25">
      <c r="A359" s="1">
        <v>44363</v>
      </c>
      <c r="B359">
        <v>74.959999084472656</v>
      </c>
      <c r="C359">
        <v>73.889999389648438</v>
      </c>
      <c r="D359">
        <v>74.300003051757813</v>
      </c>
      <c r="E359">
        <v>74.389999389648438</v>
      </c>
      <c r="F359" s="11">
        <v>12034.416732398866</v>
      </c>
      <c r="G359">
        <v>71.174359034832989</v>
      </c>
      <c r="H359">
        <v>0.86828160136871446</v>
      </c>
      <c r="I359">
        <v>12021.68833001404</v>
      </c>
      <c r="M359">
        <f t="shared" si="5"/>
        <v>0.86828160136871446</v>
      </c>
    </row>
    <row r="360" spans="1:13" x14ac:dyDescent="0.25">
      <c r="A360" s="1">
        <v>44364</v>
      </c>
      <c r="B360">
        <v>74.489997863769531</v>
      </c>
      <c r="C360">
        <v>72</v>
      </c>
      <c r="D360">
        <v>73.980003356933594</v>
      </c>
      <c r="E360">
        <v>73.080001831054688</v>
      </c>
      <c r="F360" s="11">
        <v>12021.68833001404</v>
      </c>
      <c r="G360">
        <v>69.816239228166225</v>
      </c>
      <c r="H360">
        <v>-0.10576667459553102</v>
      </c>
      <c r="I360">
        <v>11954.101876795699</v>
      </c>
      <c r="M360">
        <f t="shared" si="5"/>
        <v>-0.10576667459553102</v>
      </c>
    </row>
    <row r="361" spans="1:13" x14ac:dyDescent="0.25">
      <c r="A361" s="1">
        <v>44365</v>
      </c>
      <c r="B361">
        <v>73.75</v>
      </c>
      <c r="C361">
        <v>72.180000305175781</v>
      </c>
      <c r="D361">
        <v>73.069999694824219</v>
      </c>
      <c r="E361">
        <v>73.510002136230469</v>
      </c>
      <c r="F361" s="11">
        <v>11954.101876795699</v>
      </c>
      <c r="G361">
        <v>70.370970289194602</v>
      </c>
      <c r="H361">
        <v>-0.56220433738579656</v>
      </c>
      <c r="I361">
        <v>11954.101876795699</v>
      </c>
      <c r="M361">
        <f t="shared" si="5"/>
        <v>-0.56220433738579656</v>
      </c>
    </row>
    <row r="362" spans="1:13" x14ac:dyDescent="0.25">
      <c r="A362" s="1">
        <v>44368</v>
      </c>
      <c r="B362">
        <v>74.949996948242188</v>
      </c>
      <c r="C362">
        <v>72.980003356933594</v>
      </c>
      <c r="D362">
        <v>73.330001831054688</v>
      </c>
      <c r="E362">
        <v>74.900001525878906</v>
      </c>
      <c r="F362" s="11">
        <v>11954.101876795699</v>
      </c>
      <c r="G362">
        <v>70.370970289194602</v>
      </c>
      <c r="H362">
        <v>0</v>
      </c>
      <c r="I362">
        <v>12107.853990517759</v>
      </c>
      <c r="M362">
        <f t="shared" si="5"/>
        <v>0</v>
      </c>
    </row>
    <row r="363" spans="1:13" x14ac:dyDescent="0.25">
      <c r="A363" s="1">
        <v>44369</v>
      </c>
      <c r="B363">
        <v>75.290000915527344</v>
      </c>
      <c r="C363">
        <v>74.339996337890625</v>
      </c>
      <c r="D363">
        <v>74.80999755859375</v>
      </c>
      <c r="E363">
        <v>74.80999755859375</v>
      </c>
      <c r="F363" s="11">
        <v>12107.853990517759</v>
      </c>
      <c r="G363">
        <v>66.186131795790061</v>
      </c>
      <c r="H363">
        <v>1.2861870787675755</v>
      </c>
      <c r="I363">
        <v>12115.170722872084</v>
      </c>
      <c r="M363">
        <f t="shared" si="5"/>
        <v>1.2861870787675755</v>
      </c>
    </row>
    <row r="364" spans="1:13" x14ac:dyDescent="0.25">
      <c r="A364" s="1">
        <v>44370</v>
      </c>
      <c r="B364">
        <v>76</v>
      </c>
      <c r="C364">
        <v>74.730003356933594</v>
      </c>
      <c r="D364">
        <v>74.760002136230469</v>
      </c>
      <c r="E364">
        <v>75.19000244140625</v>
      </c>
      <c r="F364" s="11">
        <v>12115.170722872084</v>
      </c>
      <c r="G364">
        <v>64.764818839072163</v>
      </c>
      <c r="H364">
        <v>6.0429638151027198E-2</v>
      </c>
      <c r="I364">
        <v>12168.777344497666</v>
      </c>
      <c r="M364">
        <f t="shared" si="5"/>
        <v>6.0429638151027198E-2</v>
      </c>
    </row>
    <row r="365" spans="1:13" x14ac:dyDescent="0.25">
      <c r="A365" s="1">
        <v>44371</v>
      </c>
      <c r="B365">
        <v>75.769996643066406</v>
      </c>
      <c r="C365">
        <v>74.519996643066406</v>
      </c>
      <c r="D365">
        <v>75.370002746582031</v>
      </c>
      <c r="E365">
        <v>75.55999755859375</v>
      </c>
      <c r="F365" s="11">
        <v>12168.777344497666</v>
      </c>
      <c r="G365">
        <v>62.89404239080153</v>
      </c>
      <c r="H365">
        <v>0.44247516483097993</v>
      </c>
      <c r="I365">
        <v>12196.426511018906</v>
      </c>
      <c r="M365">
        <f t="shared" si="5"/>
        <v>0.44247516483097993</v>
      </c>
    </row>
    <row r="366" spans="1:13" x14ac:dyDescent="0.25">
      <c r="A366" s="1">
        <v>44372</v>
      </c>
      <c r="B366">
        <v>76.209999084472656</v>
      </c>
      <c r="C366">
        <v>74.949996948242188</v>
      </c>
      <c r="D366">
        <v>75.610000610351563</v>
      </c>
      <c r="E366">
        <v>76.180000305175781</v>
      </c>
      <c r="F366" s="11">
        <v>12196.426511018906</v>
      </c>
      <c r="G366">
        <v>61.233583377143198</v>
      </c>
      <c r="H366">
        <v>0.22721400629244215</v>
      </c>
      <c r="I366">
        <v>12196.426511018906</v>
      </c>
      <c r="M366">
        <f t="shared" si="5"/>
        <v>0.22721400629244215</v>
      </c>
    </row>
    <row r="367" spans="1:13" x14ac:dyDescent="0.25">
      <c r="A367" s="1">
        <v>44375</v>
      </c>
      <c r="B367">
        <v>76.589996337890625</v>
      </c>
      <c r="C367">
        <v>74.519996643066406</v>
      </c>
      <c r="D367">
        <v>76.160003662109375</v>
      </c>
      <c r="E367">
        <v>74.680000305175781</v>
      </c>
      <c r="F367" s="11">
        <v>12196.426511018906</v>
      </c>
      <c r="G367">
        <v>61.233583377143198</v>
      </c>
      <c r="H367">
        <v>0</v>
      </c>
      <c r="I367">
        <v>12142.403506591969</v>
      </c>
      <c r="M367">
        <f t="shared" si="5"/>
        <v>0</v>
      </c>
    </row>
    <row r="368" spans="1:13" x14ac:dyDescent="0.25">
      <c r="A368" s="1">
        <v>44376</v>
      </c>
      <c r="B368">
        <v>75.510002136230469</v>
      </c>
      <c r="C368">
        <v>73.910003662109375</v>
      </c>
      <c r="D368">
        <v>74.599998474121094</v>
      </c>
      <c r="E368">
        <v>74.760002136230469</v>
      </c>
      <c r="F368" s="11">
        <v>12142.403506591969</v>
      </c>
      <c r="G368">
        <v>60.184917726601959</v>
      </c>
      <c r="H368">
        <v>-0.44294125314598976</v>
      </c>
      <c r="I368">
        <v>12176.661458950748</v>
      </c>
      <c r="M368">
        <f t="shared" si="5"/>
        <v>-0.44294125314598976</v>
      </c>
    </row>
    <row r="369" spans="1:13" x14ac:dyDescent="0.25">
      <c r="A369" s="1">
        <v>44377</v>
      </c>
      <c r="B369">
        <v>75.599998474121094</v>
      </c>
      <c r="C369">
        <v>74.540000915527344</v>
      </c>
      <c r="D369">
        <v>75.139999389648438</v>
      </c>
      <c r="E369">
        <v>75.129997253417969</v>
      </c>
      <c r="F369" s="11">
        <v>12176.661458950748</v>
      </c>
      <c r="G369">
        <v>59.950948908428344</v>
      </c>
      <c r="H369">
        <v>0.28213485361592294</v>
      </c>
      <c r="I369">
        <v>12148.555997999341</v>
      </c>
      <c r="M369">
        <f t="shared" si="5"/>
        <v>0.28213485361592294</v>
      </c>
    </row>
    <row r="370" spans="1:13" x14ac:dyDescent="0.25">
      <c r="A370" s="1">
        <v>44378</v>
      </c>
      <c r="B370">
        <v>76.75</v>
      </c>
      <c r="C370">
        <v>74.550003051757813</v>
      </c>
      <c r="D370">
        <v>74.699996948242188</v>
      </c>
      <c r="E370">
        <v>75.839996337890625</v>
      </c>
      <c r="F370" s="11">
        <v>12148.555997999341</v>
      </c>
      <c r="G370">
        <v>60.182126570761042</v>
      </c>
      <c r="H370">
        <v>-0.23081417715483665</v>
      </c>
      <c r="I370">
        <v>12205.556358629237</v>
      </c>
      <c r="M370">
        <f t="shared" si="5"/>
        <v>-0.23081417715483665</v>
      </c>
    </row>
    <row r="371" spans="1:13" x14ac:dyDescent="0.25">
      <c r="A371" s="1">
        <v>44379</v>
      </c>
      <c r="B371">
        <v>76.430000305175781</v>
      </c>
      <c r="C371">
        <v>75.230003356933594</v>
      </c>
      <c r="D371">
        <v>75.589996337890625</v>
      </c>
      <c r="E371">
        <v>76.169998168945313</v>
      </c>
      <c r="F371" s="11">
        <v>12205.556358629237</v>
      </c>
      <c r="G371">
        <v>59.727264170873767</v>
      </c>
      <c r="H371">
        <v>0.46919453340201756</v>
      </c>
      <c r="I371">
        <v>12205.556358629237</v>
      </c>
      <c r="M371">
        <f t="shared" si="5"/>
        <v>0.46919453340201756</v>
      </c>
    </row>
    <row r="372" spans="1:13" x14ac:dyDescent="0.25">
      <c r="A372" s="1">
        <v>44383</v>
      </c>
      <c r="B372">
        <v>77.830001831054688</v>
      </c>
      <c r="C372">
        <v>74.120002746582031</v>
      </c>
      <c r="D372">
        <v>76.089996337890625</v>
      </c>
      <c r="E372">
        <v>74.529998779296875</v>
      </c>
      <c r="F372" s="11">
        <v>12205.556358629237</v>
      </c>
      <c r="G372">
        <v>59.727264170873767</v>
      </c>
      <c r="H372">
        <v>0</v>
      </c>
      <c r="I372">
        <v>12165.430564192939</v>
      </c>
      <c r="M372">
        <f t="shared" si="5"/>
        <v>0</v>
      </c>
    </row>
    <row r="373" spans="1:13" x14ac:dyDescent="0.25">
      <c r="A373" s="1">
        <v>44384</v>
      </c>
      <c r="B373">
        <v>75.989997863769531</v>
      </c>
      <c r="C373">
        <v>72.589996337890625</v>
      </c>
      <c r="D373">
        <v>74.959999084472656</v>
      </c>
      <c r="E373">
        <v>73.430000305175781</v>
      </c>
      <c r="F373" s="11">
        <v>12165.430564192939</v>
      </c>
      <c r="G373">
        <v>60.060479497045833</v>
      </c>
      <c r="H373">
        <v>-0.32875022864427006</v>
      </c>
      <c r="I373">
        <v>12058.31918627604</v>
      </c>
      <c r="M373">
        <f t="shared" si="5"/>
        <v>-0.32875022864427006</v>
      </c>
    </row>
    <row r="374" spans="1:13" x14ac:dyDescent="0.25">
      <c r="A374" s="1">
        <v>44385</v>
      </c>
      <c r="B374">
        <v>74.389999389648438</v>
      </c>
      <c r="C374">
        <v>72.099998474121094</v>
      </c>
      <c r="D374">
        <v>73.470001220703125</v>
      </c>
      <c r="E374">
        <v>74.120002746582031</v>
      </c>
      <c r="F374" s="11">
        <v>12058.31918627604</v>
      </c>
      <c r="G374">
        <v>62.458926683182696</v>
      </c>
      <c r="H374">
        <v>-0.88045694192003809</v>
      </c>
      <c r="I374">
        <v>12105.90977940732</v>
      </c>
      <c r="M374">
        <f t="shared" si="5"/>
        <v>-0.88045694192003809</v>
      </c>
    </row>
    <row r="375" spans="1:13" x14ac:dyDescent="0.25">
      <c r="A375" s="1">
        <v>44386</v>
      </c>
      <c r="B375">
        <v>75.790000915527344</v>
      </c>
      <c r="C375">
        <v>73.819999694824219</v>
      </c>
      <c r="D375">
        <v>74.360000610351563</v>
      </c>
      <c r="E375">
        <v>75.550003051757813</v>
      </c>
      <c r="F375" s="11">
        <v>12105.90977940732</v>
      </c>
      <c r="G375">
        <v>63.534479860859022</v>
      </c>
      <c r="H375">
        <v>0.39467020565722155</v>
      </c>
      <c r="I375">
        <v>12105.90977940732</v>
      </c>
      <c r="M375">
        <f t="shared" si="5"/>
        <v>0.39467020565722155</v>
      </c>
    </row>
    <row r="376" spans="1:13" x14ac:dyDescent="0.25">
      <c r="A376" s="1">
        <v>44389</v>
      </c>
      <c r="B376">
        <v>75.839996337890625</v>
      </c>
      <c r="C376">
        <v>74.239997863769531</v>
      </c>
      <c r="D376">
        <v>75.639999389648438</v>
      </c>
      <c r="E376">
        <v>75.160003662109375</v>
      </c>
      <c r="F376" s="11">
        <v>12105.90977940732</v>
      </c>
      <c r="G376">
        <v>63.534479860859022</v>
      </c>
      <c r="H376">
        <v>0</v>
      </c>
      <c r="I376">
        <v>12164.868651606106</v>
      </c>
      <c r="M376">
        <f t="shared" si="5"/>
        <v>0</v>
      </c>
    </row>
    <row r="377" spans="1:13" x14ac:dyDescent="0.25">
      <c r="A377" s="1">
        <v>44390</v>
      </c>
      <c r="B377">
        <v>76.610000610351563</v>
      </c>
      <c r="C377">
        <v>74.959999084472656</v>
      </c>
      <c r="D377">
        <v>75.230003356933594</v>
      </c>
      <c r="E377">
        <v>76.489997863769531</v>
      </c>
      <c r="F377" s="11">
        <v>12164.868651606106</v>
      </c>
      <c r="G377">
        <v>63.044821472875221</v>
      </c>
      <c r="H377">
        <v>0.4870255377177557</v>
      </c>
      <c r="I377">
        <v>12242.986814849155</v>
      </c>
      <c r="M377">
        <f t="shared" si="5"/>
        <v>0.4870255377177557</v>
      </c>
    </row>
    <row r="378" spans="1:13" x14ac:dyDescent="0.25">
      <c r="A378" s="1">
        <v>44391</v>
      </c>
      <c r="B378">
        <v>76.709999084472656</v>
      </c>
      <c r="C378">
        <v>73.760002136230469</v>
      </c>
      <c r="D378">
        <v>76.400001525878906</v>
      </c>
      <c r="E378">
        <v>74.760002136230469</v>
      </c>
      <c r="F378" s="11">
        <v>12242.986814849155</v>
      </c>
      <c r="G378">
        <v>62.474685678201944</v>
      </c>
      <c r="H378">
        <v>0.64216199517070915</v>
      </c>
      <c r="I378">
        <v>12120.188601544785</v>
      </c>
      <c r="M378">
        <f t="shared" si="5"/>
        <v>0.64216199517070915</v>
      </c>
    </row>
    <row r="379" spans="1:13" x14ac:dyDescent="0.25">
      <c r="A379" s="1">
        <v>44392</v>
      </c>
      <c r="B379">
        <v>74.639999389648438</v>
      </c>
      <c r="C379">
        <v>73.160003662109375</v>
      </c>
      <c r="D379">
        <v>74.550003051757813</v>
      </c>
      <c r="E379">
        <v>73.470001220703125</v>
      </c>
      <c r="F379" s="11">
        <v>12120.188601544785</v>
      </c>
      <c r="G379">
        <v>63.443181966993365</v>
      </c>
      <c r="H379">
        <v>-1.0030086216823442</v>
      </c>
      <c r="I379">
        <v>12021.597729817579</v>
      </c>
      <c r="M379">
        <f t="shared" si="5"/>
        <v>-1.0030086216823442</v>
      </c>
    </row>
    <row r="380" spans="1:13" x14ac:dyDescent="0.25">
      <c r="A380" s="1">
        <v>44393</v>
      </c>
      <c r="B380">
        <v>74.069999694824219</v>
      </c>
      <c r="C380">
        <v>72.339996337890625</v>
      </c>
      <c r="D380">
        <v>73.260002136230469</v>
      </c>
      <c r="E380">
        <v>73.589996337890625</v>
      </c>
      <c r="F380" s="11">
        <v>12021.597729817579</v>
      </c>
      <c r="G380">
        <v>65.729437552226742</v>
      </c>
      <c r="H380">
        <v>-0.81344337921145371</v>
      </c>
      <c r="I380">
        <v>12021.597729817579</v>
      </c>
      <c r="M380">
        <f t="shared" si="5"/>
        <v>-0.81344337921145371</v>
      </c>
    </row>
    <row r="381" spans="1:13" x14ac:dyDescent="0.25">
      <c r="A381" s="1">
        <v>44396</v>
      </c>
      <c r="B381">
        <v>73.290000915527344</v>
      </c>
      <c r="C381">
        <v>67.849998474121094</v>
      </c>
      <c r="D381">
        <v>73</v>
      </c>
      <c r="E381">
        <v>68.620002746582031</v>
      </c>
      <c r="F381" s="11">
        <v>12021.597729817579</v>
      </c>
      <c r="G381">
        <v>65.729437552226742</v>
      </c>
      <c r="H381">
        <v>0</v>
      </c>
      <c r="I381">
        <v>11685.286646528026</v>
      </c>
      <c r="M381">
        <f t="shared" si="5"/>
        <v>0</v>
      </c>
    </row>
    <row r="382" spans="1:13" x14ac:dyDescent="0.25">
      <c r="A382" s="1">
        <v>44397</v>
      </c>
      <c r="B382">
        <v>69.730003356933594</v>
      </c>
      <c r="C382">
        <v>67.419998168945313</v>
      </c>
      <c r="D382">
        <v>68.760002136230469</v>
      </c>
      <c r="E382">
        <v>69.349998474121094</v>
      </c>
      <c r="F382" s="11">
        <v>11685.286646528026</v>
      </c>
      <c r="G382">
        <v>71.623651200480623</v>
      </c>
      <c r="H382">
        <v>-2.797557286877006</v>
      </c>
      <c r="I382">
        <v>11685.472968111626</v>
      </c>
      <c r="M382">
        <f t="shared" si="5"/>
        <v>-2.797557286877006</v>
      </c>
    </row>
    <row r="383" spans="1:13" x14ac:dyDescent="0.25">
      <c r="A383" s="1">
        <v>44398</v>
      </c>
      <c r="B383">
        <v>72.360000610351563</v>
      </c>
      <c r="C383">
        <v>68.639999389648438</v>
      </c>
      <c r="D383">
        <v>68.739997863769531</v>
      </c>
      <c r="E383">
        <v>72.230003356933594</v>
      </c>
      <c r="F383" s="11">
        <v>11685.472968111626</v>
      </c>
      <c r="G383">
        <v>71.388111388554819</v>
      </c>
      <c r="H383">
        <v>1.5944973301484922E-3</v>
      </c>
      <c r="I383">
        <v>11927.255844331725</v>
      </c>
      <c r="M383">
        <f t="shared" si="5"/>
        <v>1.5944973301484922E-3</v>
      </c>
    </row>
    <row r="384" spans="1:13" x14ac:dyDescent="0.25">
      <c r="A384" s="1">
        <v>44399</v>
      </c>
      <c r="B384">
        <v>73.900001525878906</v>
      </c>
      <c r="C384">
        <v>71.75</v>
      </c>
      <c r="D384">
        <v>72.099998474121094</v>
      </c>
      <c r="E384">
        <v>73.790000915527344</v>
      </c>
      <c r="F384" s="11">
        <v>11927.255844331725</v>
      </c>
      <c r="G384">
        <v>71.121984006679767</v>
      </c>
      <c r="H384">
        <v>2.0690893460615367</v>
      </c>
      <c r="I384">
        <v>12048.206641468067</v>
      </c>
      <c r="M384">
        <f t="shared" si="5"/>
        <v>2.0690893460615367</v>
      </c>
    </row>
    <row r="385" spans="1:13" x14ac:dyDescent="0.25">
      <c r="A385" s="1">
        <v>44400</v>
      </c>
      <c r="B385">
        <v>74.209999084472656</v>
      </c>
      <c r="C385">
        <v>73.330001831054688</v>
      </c>
      <c r="D385">
        <v>73.709999084472656</v>
      </c>
      <c r="E385">
        <v>74.099998474121094</v>
      </c>
      <c r="F385" s="11">
        <v>12048.206641468067</v>
      </c>
      <c r="G385">
        <v>70.247698352600779</v>
      </c>
      <c r="H385">
        <v>1.0140706187150572</v>
      </c>
      <c r="I385">
        <v>12048.206641468067</v>
      </c>
      <c r="M385">
        <f t="shared" si="5"/>
        <v>1.0140706187150572</v>
      </c>
    </row>
    <row r="386" spans="1:13" x14ac:dyDescent="0.25">
      <c r="A386" s="1">
        <v>44403</v>
      </c>
      <c r="B386">
        <v>74.830001831054688</v>
      </c>
      <c r="C386">
        <v>72.75</v>
      </c>
      <c r="D386">
        <v>74.169998168945313</v>
      </c>
      <c r="E386">
        <v>74.5</v>
      </c>
      <c r="F386" s="11">
        <v>12048.206641468067</v>
      </c>
      <c r="G386">
        <v>70.247698352600779</v>
      </c>
      <c r="H386">
        <v>0</v>
      </c>
      <c r="I386">
        <v>12103.873483932493</v>
      </c>
      <c r="M386">
        <f t="shared" si="5"/>
        <v>0</v>
      </c>
    </row>
    <row r="387" spans="1:13" x14ac:dyDescent="0.25">
      <c r="A387" s="1">
        <v>44404</v>
      </c>
      <c r="B387">
        <v>75.050003051757813</v>
      </c>
      <c r="C387">
        <v>74.019996643066406</v>
      </c>
      <c r="D387">
        <v>74.790000915527344</v>
      </c>
      <c r="E387">
        <v>74.480003356933594</v>
      </c>
      <c r="F387" s="11">
        <v>12103.873483932493</v>
      </c>
      <c r="G387">
        <v>72.948701178710834</v>
      </c>
      <c r="H387">
        <v>0.46203426054156616</v>
      </c>
      <c r="I387">
        <v>12082.683426609332</v>
      </c>
      <c r="M387">
        <f t="shared" ref="M387:M450" si="6">(F387/F386-1)*100</f>
        <v>0.46203426054156616</v>
      </c>
    </row>
    <row r="388" spans="1:13" x14ac:dyDescent="0.25">
      <c r="A388" s="1">
        <v>44405</v>
      </c>
      <c r="B388">
        <v>75.30999755859375</v>
      </c>
      <c r="C388">
        <v>74.44000244140625</v>
      </c>
      <c r="D388">
        <v>74.660003662109375</v>
      </c>
      <c r="E388">
        <v>74.739997863769531</v>
      </c>
      <c r="F388" s="11">
        <v>12082.683426609332</v>
      </c>
      <c r="G388">
        <v>74.516733050568504</v>
      </c>
      <c r="H388">
        <v>-0.17506839732991386</v>
      </c>
      <c r="I388">
        <v>12082.90870086923</v>
      </c>
      <c r="M388">
        <f t="shared" si="6"/>
        <v>-0.17506839732991386</v>
      </c>
    </row>
    <row r="389" spans="1:13" x14ac:dyDescent="0.25">
      <c r="A389" s="1">
        <v>44406</v>
      </c>
      <c r="B389">
        <v>76.139999389648438</v>
      </c>
      <c r="C389">
        <v>74.629997253417969</v>
      </c>
      <c r="D389">
        <v>74.80999755859375</v>
      </c>
      <c r="E389">
        <v>76.050003051757813</v>
      </c>
      <c r="F389" s="11">
        <v>12082.90870086923</v>
      </c>
      <c r="G389">
        <v>75.980679212986956</v>
      </c>
      <c r="H389">
        <v>1.8644389821576013E-3</v>
      </c>
      <c r="I389">
        <v>12150.473322734433</v>
      </c>
      <c r="M389">
        <f t="shared" si="6"/>
        <v>1.8644389821576013E-3</v>
      </c>
    </row>
    <row r="390" spans="1:13" x14ac:dyDescent="0.25">
      <c r="A390" s="1">
        <v>44407</v>
      </c>
      <c r="B390">
        <v>76.389999389648438</v>
      </c>
      <c r="C390">
        <v>75.510002136230469</v>
      </c>
      <c r="D390">
        <v>75.800003051757813</v>
      </c>
      <c r="E390">
        <v>76.330001831054688</v>
      </c>
      <c r="F390" s="11">
        <v>12150.473322734433</v>
      </c>
      <c r="G390">
        <v>76.990793674956024</v>
      </c>
      <c r="H390">
        <v>0.55917514182941552</v>
      </c>
      <c r="I390">
        <v>12150.473322734433</v>
      </c>
      <c r="M390">
        <f t="shared" si="6"/>
        <v>0.55917514182941552</v>
      </c>
    </row>
    <row r="391" spans="1:13" x14ac:dyDescent="0.25">
      <c r="A391" s="1">
        <v>44410</v>
      </c>
      <c r="B391">
        <v>75.330001831054688</v>
      </c>
      <c r="C391">
        <v>72.30999755859375</v>
      </c>
      <c r="D391">
        <v>75.180000305175781</v>
      </c>
      <c r="E391">
        <v>72.889999389648438</v>
      </c>
      <c r="F391" s="11">
        <v>12150.473322734433</v>
      </c>
      <c r="G391">
        <v>76.990793674956024</v>
      </c>
      <c r="H391">
        <v>0</v>
      </c>
      <c r="I391">
        <v>11930.732871094733</v>
      </c>
      <c r="M391">
        <f t="shared" si="6"/>
        <v>0</v>
      </c>
    </row>
    <row r="392" spans="1:13" x14ac:dyDescent="0.25">
      <c r="A392" s="1">
        <v>44411</v>
      </c>
      <c r="B392">
        <v>73.529998779296875</v>
      </c>
      <c r="C392">
        <v>71.040000915527344</v>
      </c>
      <c r="D392">
        <v>73.230003356933594</v>
      </c>
      <c r="E392">
        <v>72.410003662109375</v>
      </c>
      <c r="F392" s="11">
        <v>11930.732871094733</v>
      </c>
      <c r="G392">
        <v>79.977839201114449</v>
      </c>
      <c r="H392">
        <v>-1.8084929352385704</v>
      </c>
      <c r="I392">
        <v>11856.153537368189</v>
      </c>
      <c r="M392">
        <f t="shared" si="6"/>
        <v>-1.8084929352385704</v>
      </c>
    </row>
    <row r="393" spans="1:13" x14ac:dyDescent="0.25">
      <c r="A393" s="1">
        <v>44412</v>
      </c>
      <c r="B393">
        <v>72.819999694824219</v>
      </c>
      <c r="C393">
        <v>70.120002746582031</v>
      </c>
      <c r="D393">
        <v>72.330001831054688</v>
      </c>
      <c r="E393">
        <v>70.379997253417969</v>
      </c>
      <c r="F393" s="11">
        <v>11856.153537368189</v>
      </c>
      <c r="G393">
        <v>80.337186130914745</v>
      </c>
      <c r="H393">
        <v>-0.62510270351648911</v>
      </c>
      <c r="I393">
        <v>11692.346277614304</v>
      </c>
      <c r="M393">
        <f t="shared" si="6"/>
        <v>-0.62510270351648911</v>
      </c>
    </row>
    <row r="394" spans="1:13" x14ac:dyDescent="0.25">
      <c r="A394" s="1">
        <v>44413</v>
      </c>
      <c r="B394">
        <v>71.5</v>
      </c>
      <c r="C394">
        <v>69.75</v>
      </c>
      <c r="D394">
        <v>70.25</v>
      </c>
      <c r="E394">
        <v>71.290000915527344</v>
      </c>
      <c r="F394" s="11">
        <v>11692.346277614304</v>
      </c>
      <c r="G394">
        <v>79.868255952950463</v>
      </c>
      <c r="H394">
        <v>-1.3816222878490714</v>
      </c>
      <c r="I394">
        <v>11777.04995316251</v>
      </c>
      <c r="M394">
        <f t="shared" si="6"/>
        <v>-1.3816222878490714</v>
      </c>
    </row>
    <row r="395" spans="1:13" x14ac:dyDescent="0.25">
      <c r="A395" s="1">
        <v>44414</v>
      </c>
      <c r="B395">
        <v>72.430000305175781</v>
      </c>
      <c r="C395">
        <v>70.279998779296875</v>
      </c>
      <c r="D395">
        <v>71.260002136230469</v>
      </c>
      <c r="E395">
        <v>70.699996948242188</v>
      </c>
      <c r="F395" s="11">
        <v>11777.04995316251</v>
      </c>
      <c r="G395">
        <v>79.301799834831556</v>
      </c>
      <c r="H395">
        <v>0.72443693966177669</v>
      </c>
      <c r="I395">
        <v>11777.04995316251</v>
      </c>
      <c r="M395">
        <f t="shared" si="6"/>
        <v>0.72443693966177669</v>
      </c>
    </row>
    <row r="396" spans="1:13" x14ac:dyDescent="0.25">
      <c r="A396" s="1">
        <v>44417</v>
      </c>
      <c r="B396">
        <v>70.05999755859375</v>
      </c>
      <c r="C396">
        <v>67.610000610351563</v>
      </c>
      <c r="D396">
        <v>70.05999755859375</v>
      </c>
      <c r="E396">
        <v>69.040000915527344</v>
      </c>
      <c r="F396" s="11">
        <v>11777.04995316251</v>
      </c>
      <c r="G396">
        <v>79.301799834831556</v>
      </c>
      <c r="H396">
        <v>0</v>
      </c>
      <c r="I396">
        <v>11635.749524708321</v>
      </c>
      <c r="M396">
        <f t="shared" si="6"/>
        <v>0</v>
      </c>
    </row>
    <row r="397" spans="1:13" x14ac:dyDescent="0.25">
      <c r="A397" s="1">
        <v>44418</v>
      </c>
      <c r="B397">
        <v>71.230003356933594</v>
      </c>
      <c r="C397">
        <v>68.970001220703125</v>
      </c>
      <c r="D397">
        <v>69.290000915527344</v>
      </c>
      <c r="E397">
        <v>70.629997253417969</v>
      </c>
      <c r="F397" s="11">
        <v>11635.749524708321</v>
      </c>
      <c r="G397">
        <v>77.147922821237955</v>
      </c>
      <c r="H397">
        <v>-1.1997947619832083</v>
      </c>
      <c r="I397">
        <v>11778.552498828903</v>
      </c>
      <c r="M397">
        <f t="shared" si="6"/>
        <v>-1.1997947619832083</v>
      </c>
    </row>
    <row r="398" spans="1:13" x14ac:dyDescent="0.25">
      <c r="A398" s="1">
        <v>44419</v>
      </c>
      <c r="B398">
        <v>71.629997253417969</v>
      </c>
      <c r="C398">
        <v>69.069999694824219</v>
      </c>
      <c r="D398">
        <v>70.910003662109375</v>
      </c>
      <c r="E398">
        <v>71.44000244140625</v>
      </c>
      <c r="F398" s="11">
        <v>11778.552498828903</v>
      </c>
      <c r="G398">
        <v>74.634437228710325</v>
      </c>
      <c r="H398">
        <v>1.227277828706641</v>
      </c>
      <c r="I398">
        <v>11830.505665881428</v>
      </c>
      <c r="M398">
        <f t="shared" si="6"/>
        <v>1.227277828706641</v>
      </c>
    </row>
    <row r="399" spans="1:13" x14ac:dyDescent="0.25">
      <c r="A399" s="1">
        <v>44420</v>
      </c>
      <c r="B399">
        <v>71.889999389648438</v>
      </c>
      <c r="C399">
        <v>70.680000305175781</v>
      </c>
      <c r="D399">
        <v>71.580001831054688</v>
      </c>
      <c r="E399">
        <v>71.30999755859375</v>
      </c>
      <c r="F399" s="11">
        <v>11830.505665881428</v>
      </c>
      <c r="G399">
        <v>74.362261939636952</v>
      </c>
      <c r="H399">
        <v>0.44108278209644691</v>
      </c>
      <c r="I399">
        <v>11794.330061602635</v>
      </c>
      <c r="M399">
        <f t="shared" si="6"/>
        <v>0.44108278209644691</v>
      </c>
    </row>
    <row r="400" spans="1:13" x14ac:dyDescent="0.25">
      <c r="A400" s="1">
        <v>44421</v>
      </c>
      <c r="B400">
        <v>71.389999389648438</v>
      </c>
      <c r="C400">
        <v>70</v>
      </c>
      <c r="D400">
        <v>71.120002746582031</v>
      </c>
      <c r="E400">
        <v>70.589996337890625</v>
      </c>
      <c r="F400" s="11">
        <v>11794.330061602635</v>
      </c>
      <c r="G400">
        <v>74.639122427713346</v>
      </c>
      <c r="H400">
        <v>-0.30578240102721033</v>
      </c>
      <c r="I400">
        <v>11794.330061602635</v>
      </c>
      <c r="M400">
        <f t="shared" si="6"/>
        <v>-0.30578240102721033</v>
      </c>
    </row>
    <row r="401" spans="1:13" x14ac:dyDescent="0.25">
      <c r="A401" s="1">
        <v>44424</v>
      </c>
      <c r="B401">
        <v>70.400001525878906</v>
      </c>
      <c r="C401">
        <v>68.139999389648438</v>
      </c>
      <c r="D401">
        <v>70.220001220703125</v>
      </c>
      <c r="E401">
        <v>69.510002136230469</v>
      </c>
      <c r="F401" s="11">
        <v>11794.330061602635</v>
      </c>
      <c r="G401">
        <v>74.639122427713346</v>
      </c>
      <c r="H401">
        <v>0</v>
      </c>
      <c r="I401">
        <v>11702.033709817304</v>
      </c>
      <c r="M401">
        <f t="shared" si="6"/>
        <v>0</v>
      </c>
    </row>
    <row r="402" spans="1:13" x14ac:dyDescent="0.25">
      <c r="A402" s="1">
        <v>44425</v>
      </c>
      <c r="B402">
        <v>70.010002136230469</v>
      </c>
      <c r="C402">
        <v>68.819999694824219</v>
      </c>
      <c r="D402">
        <v>69.650001525878906</v>
      </c>
      <c r="E402">
        <v>69.029998779296875</v>
      </c>
      <c r="F402" s="11">
        <v>11702.033709817304</v>
      </c>
      <c r="G402">
        <v>72.137579152205532</v>
      </c>
      <c r="H402">
        <v>-0.7825484898528412</v>
      </c>
      <c r="I402">
        <v>11675.79665849804</v>
      </c>
      <c r="M402">
        <f t="shared" si="6"/>
        <v>-0.7825484898528412</v>
      </c>
    </row>
    <row r="403" spans="1:13" x14ac:dyDescent="0.25">
      <c r="A403" s="1">
        <v>44426</v>
      </c>
      <c r="B403">
        <v>70.040000915527344</v>
      </c>
      <c r="C403">
        <v>67.220001220703125</v>
      </c>
      <c r="D403">
        <v>69.010002136230469</v>
      </c>
      <c r="E403">
        <v>68.230003356933594</v>
      </c>
      <c r="F403" s="11">
        <v>11675.79665849804</v>
      </c>
      <c r="G403">
        <v>69.249453562886103</v>
      </c>
      <c r="H403">
        <v>-0.22420932950528716</v>
      </c>
      <c r="I403">
        <v>11593.073345242919</v>
      </c>
      <c r="M403">
        <f t="shared" si="6"/>
        <v>-0.22420932950528716</v>
      </c>
    </row>
    <row r="404" spans="1:13" x14ac:dyDescent="0.25">
      <c r="A404" s="1">
        <v>44427</v>
      </c>
      <c r="B404">
        <v>67.650001525878906</v>
      </c>
      <c r="C404">
        <v>65.55999755859375</v>
      </c>
      <c r="D404">
        <v>67.419998168945313</v>
      </c>
      <c r="E404">
        <v>66.449996948242188</v>
      </c>
      <c r="F404" s="11">
        <v>11593.073345242919</v>
      </c>
      <c r="G404">
        <v>65.187811114665109</v>
      </c>
      <c r="H404">
        <v>-0.7085025174270454</v>
      </c>
      <c r="I404">
        <v>11592.962733218686</v>
      </c>
      <c r="M404">
        <f t="shared" si="6"/>
        <v>-0.7085025174270454</v>
      </c>
    </row>
    <row r="405" spans="1:13" x14ac:dyDescent="0.25">
      <c r="A405" s="1">
        <v>44428</v>
      </c>
      <c r="B405">
        <v>66.919998168945313</v>
      </c>
      <c r="C405">
        <v>64.800003051757813</v>
      </c>
      <c r="D405">
        <v>66.599998474121094</v>
      </c>
      <c r="E405">
        <v>65.180000305175781</v>
      </c>
      <c r="F405" s="11">
        <v>11592.962733218686</v>
      </c>
      <c r="G405">
        <v>57.178295436255631</v>
      </c>
      <c r="H405">
        <v>-9.5412166333241899E-4</v>
      </c>
      <c r="I405">
        <v>11592.962733218686</v>
      </c>
      <c r="M405">
        <f t="shared" si="6"/>
        <v>-9.5412166333241899E-4</v>
      </c>
    </row>
    <row r="406" spans="1:13" x14ac:dyDescent="0.25">
      <c r="A406" s="1">
        <v>44431</v>
      </c>
      <c r="B406">
        <v>68.910003662109375</v>
      </c>
      <c r="C406">
        <v>64.830001831054688</v>
      </c>
      <c r="D406">
        <v>65.180000305175781</v>
      </c>
      <c r="E406">
        <v>68.75</v>
      </c>
      <c r="F406" s="11">
        <v>11592.962733218686</v>
      </c>
      <c r="G406">
        <v>57.178295436255631</v>
      </c>
      <c r="H406">
        <v>0</v>
      </c>
      <c r="I406">
        <v>11319.193157621537</v>
      </c>
      <c r="M406">
        <f t="shared" si="6"/>
        <v>0</v>
      </c>
    </row>
    <row r="407" spans="1:13" x14ac:dyDescent="0.25">
      <c r="A407" s="1">
        <v>44432</v>
      </c>
      <c r="B407">
        <v>71.300003051757813</v>
      </c>
      <c r="C407">
        <v>68.519996643066406</v>
      </c>
      <c r="D407">
        <v>68.680000305175781</v>
      </c>
      <c r="E407">
        <v>71.050003051757813</v>
      </c>
      <c r="F407" s="11">
        <v>11319.193157621537</v>
      </c>
      <c r="G407">
        <v>114.35659087251126</v>
      </c>
      <c r="H407">
        <v>-2.3615151872496298</v>
      </c>
      <c r="I407">
        <v>11599.366456270571</v>
      </c>
      <c r="M407">
        <f t="shared" si="6"/>
        <v>-2.3615151872496298</v>
      </c>
    </row>
    <row r="408" spans="1:13" x14ac:dyDescent="0.25">
      <c r="A408" s="1">
        <v>44433</v>
      </c>
      <c r="B408">
        <v>72.410003662109375</v>
      </c>
      <c r="C408">
        <v>70.510002136230469</v>
      </c>
      <c r="D408">
        <v>71.129997253417969</v>
      </c>
      <c r="E408">
        <v>72.25</v>
      </c>
      <c r="F408" s="11">
        <v>11599.366456270571</v>
      </c>
      <c r="G408">
        <v>114.35659087251126</v>
      </c>
      <c r="H408">
        <v>2.4752055623362468</v>
      </c>
      <c r="I408">
        <v>11680.559531093468</v>
      </c>
      <c r="M408">
        <f t="shared" si="6"/>
        <v>2.4752055623362468</v>
      </c>
    </row>
    <row r="409" spans="1:13" x14ac:dyDescent="0.25">
      <c r="A409" s="1">
        <v>44434</v>
      </c>
      <c r="B409">
        <v>72.129997253417969</v>
      </c>
      <c r="C409">
        <v>70.680000305175781</v>
      </c>
      <c r="D409">
        <v>71.839996337890625</v>
      </c>
      <c r="E409">
        <v>71.069999694824219</v>
      </c>
      <c r="F409" s="11">
        <v>11680.559531093468</v>
      </c>
      <c r="G409">
        <v>114.35659087251126</v>
      </c>
      <c r="H409">
        <v>0.69997853011192213</v>
      </c>
      <c r="I409">
        <v>12088.656294250417</v>
      </c>
      <c r="M409">
        <f t="shared" si="6"/>
        <v>0.69997853011192213</v>
      </c>
    </row>
    <row r="410" spans="1:13" x14ac:dyDescent="0.25">
      <c r="A410" s="1">
        <v>44435</v>
      </c>
      <c r="B410">
        <v>72.739997863769531</v>
      </c>
      <c r="C410">
        <v>71.160003662109375</v>
      </c>
      <c r="D410">
        <v>71.419998168945313</v>
      </c>
      <c r="E410">
        <v>72.699996948242188</v>
      </c>
      <c r="F410" s="11">
        <v>12088.656294250417</v>
      </c>
      <c r="G410">
        <v>50.491240323039484</v>
      </c>
      <c r="H410">
        <v>3.4938117653576573</v>
      </c>
      <c r="I410">
        <v>12088.656294250417</v>
      </c>
      <c r="M410">
        <f t="shared" si="6"/>
        <v>3.4938117653576573</v>
      </c>
    </row>
    <row r="411" spans="1:13" x14ac:dyDescent="0.25">
      <c r="A411" s="1">
        <v>44438</v>
      </c>
      <c r="B411">
        <v>73.699996948242188</v>
      </c>
      <c r="C411">
        <v>71.989997863769531</v>
      </c>
      <c r="D411">
        <v>73.589996337890625</v>
      </c>
      <c r="E411">
        <v>73.410003662109375</v>
      </c>
      <c r="F411" s="11">
        <v>12088.656294250417</v>
      </c>
      <c r="G411">
        <v>50.491240323039484</v>
      </c>
      <c r="H411">
        <v>0</v>
      </c>
      <c r="I411">
        <v>12064.056802246065</v>
      </c>
      <c r="M411">
        <f t="shared" si="6"/>
        <v>0</v>
      </c>
    </row>
    <row r="412" spans="1:13" x14ac:dyDescent="0.25">
      <c r="A412" s="1">
        <v>44439</v>
      </c>
      <c r="B412">
        <v>73.489997863769531</v>
      </c>
      <c r="C412">
        <v>72.910003662109375</v>
      </c>
      <c r="D412">
        <v>73.029998779296875</v>
      </c>
      <c r="E412">
        <v>72.989997863769531</v>
      </c>
      <c r="F412" s="11">
        <v>12064.056802246065</v>
      </c>
      <c r="G412">
        <v>64.990818785564599</v>
      </c>
      <c r="H412">
        <v>-0.20349236015628769</v>
      </c>
      <c r="I412">
        <v>11940.543051559494</v>
      </c>
      <c r="M412">
        <f t="shared" si="6"/>
        <v>-0.20349236015628769</v>
      </c>
    </row>
    <row r="413" spans="1:13" x14ac:dyDescent="0.25">
      <c r="A413" s="1">
        <v>44440</v>
      </c>
      <c r="B413">
        <v>72.370002746582031</v>
      </c>
      <c r="C413">
        <v>70.410003662109375</v>
      </c>
      <c r="D413">
        <v>71.699996948242188</v>
      </c>
      <c r="E413">
        <v>71.589996337890625</v>
      </c>
      <c r="F413" s="11">
        <v>11940.543051559494</v>
      </c>
      <c r="G413">
        <v>70.161787304125255</v>
      </c>
      <c r="H413">
        <v>-1.0238160571622523</v>
      </c>
      <c r="I413">
        <v>11896.045697574755</v>
      </c>
      <c r="M413">
        <f t="shared" si="6"/>
        <v>-1.0238160571622523</v>
      </c>
    </row>
    <row r="414" spans="1:13" x14ac:dyDescent="0.25">
      <c r="A414" s="1">
        <v>44441</v>
      </c>
      <c r="B414">
        <v>73.459999084472656</v>
      </c>
      <c r="C414">
        <v>70.919998168945313</v>
      </c>
      <c r="D414">
        <v>71.239997863769531</v>
      </c>
      <c r="E414">
        <v>73.029998779296875</v>
      </c>
      <c r="F414" s="11">
        <v>11896.045697574755</v>
      </c>
      <c r="G414">
        <v>71.877536381385113</v>
      </c>
      <c r="H414">
        <v>-0.37265770738064141</v>
      </c>
      <c r="I414">
        <v>11979.824635846006</v>
      </c>
      <c r="M414">
        <f t="shared" si="6"/>
        <v>-0.37265770738064141</v>
      </c>
    </row>
    <row r="415" spans="1:13" x14ac:dyDescent="0.25">
      <c r="A415" s="1">
        <v>44442</v>
      </c>
      <c r="B415">
        <v>73.699996948242188</v>
      </c>
      <c r="C415">
        <v>72.400001525878906</v>
      </c>
      <c r="D415">
        <v>72.80999755859375</v>
      </c>
      <c r="E415">
        <v>72.610000610351563</v>
      </c>
      <c r="F415" s="11">
        <v>11979.824635846006</v>
      </c>
      <c r="G415">
        <v>75.869951281392204</v>
      </c>
      <c r="H415">
        <v>0.70425871252606242</v>
      </c>
      <c r="I415">
        <v>11979.824635846006</v>
      </c>
      <c r="M415">
        <f t="shared" si="6"/>
        <v>0.70425871252606242</v>
      </c>
    </row>
    <row r="416" spans="1:13" x14ac:dyDescent="0.25">
      <c r="A416" s="1">
        <v>44446</v>
      </c>
      <c r="B416">
        <v>72.769996643066406</v>
      </c>
      <c r="C416">
        <v>71.099998474121094</v>
      </c>
      <c r="D416">
        <v>72.69000244140625</v>
      </c>
      <c r="E416">
        <v>71.69000244140625</v>
      </c>
      <c r="F416" s="11">
        <v>11979.824635846006</v>
      </c>
      <c r="G416">
        <v>75.869951281392204</v>
      </c>
      <c r="H416">
        <v>0</v>
      </c>
      <c r="I416">
        <v>11870.916313849404</v>
      </c>
      <c r="M416">
        <f t="shared" si="6"/>
        <v>0</v>
      </c>
    </row>
    <row r="417" spans="1:13" x14ac:dyDescent="0.25">
      <c r="A417" s="1">
        <v>44447</v>
      </c>
      <c r="B417">
        <v>72.949996948242188</v>
      </c>
      <c r="C417">
        <v>71.55999755859375</v>
      </c>
      <c r="D417">
        <v>71.580001831054688</v>
      </c>
      <c r="E417">
        <v>72.599998474121094</v>
      </c>
      <c r="F417" s="11">
        <v>11870.916313849404</v>
      </c>
      <c r="G417">
        <v>78.047739165316159</v>
      </c>
      <c r="H417">
        <v>-0.90909779823259429</v>
      </c>
      <c r="I417">
        <v>11933.216521623377</v>
      </c>
      <c r="M417">
        <f t="shared" si="6"/>
        <v>-0.90909779823259429</v>
      </c>
    </row>
    <row r="418" spans="1:13" x14ac:dyDescent="0.25">
      <c r="A418" s="1">
        <v>44448</v>
      </c>
      <c r="B418">
        <v>73.19000244140625</v>
      </c>
      <c r="C418">
        <v>70.889999389648438</v>
      </c>
      <c r="D418">
        <v>72.620002746582031</v>
      </c>
      <c r="E418">
        <v>71.449996948242188</v>
      </c>
      <c r="F418" s="11">
        <v>11933.216521623377</v>
      </c>
      <c r="G418">
        <v>80.646129649910691</v>
      </c>
      <c r="H418">
        <v>0.52481380650699627</v>
      </c>
      <c r="I418">
        <v>11834.933859912577</v>
      </c>
      <c r="M418">
        <f t="shared" si="6"/>
        <v>0.52481380650699627</v>
      </c>
    </row>
    <row r="419" spans="1:13" x14ac:dyDescent="0.25">
      <c r="A419" s="1">
        <v>44449</v>
      </c>
      <c r="B419">
        <v>73.139999389648438</v>
      </c>
      <c r="C419">
        <v>70.959999084472656</v>
      </c>
      <c r="D419">
        <v>71.30999755859375</v>
      </c>
      <c r="E419">
        <v>72.919998168945313</v>
      </c>
      <c r="F419" s="11">
        <v>11834.933859912577</v>
      </c>
      <c r="G419">
        <v>79.613429218851721</v>
      </c>
      <c r="H419">
        <v>-0.8236057858558854</v>
      </c>
      <c r="I419">
        <v>11834.933859912577</v>
      </c>
      <c r="M419">
        <f t="shared" si="6"/>
        <v>-0.8236057858558854</v>
      </c>
    </row>
    <row r="420" spans="1:13" x14ac:dyDescent="0.25">
      <c r="A420" s="1">
        <v>44452</v>
      </c>
      <c r="B420">
        <v>73.930000305175781</v>
      </c>
      <c r="C420">
        <v>72.699996948242188</v>
      </c>
      <c r="D420">
        <v>73.050003051757813</v>
      </c>
      <c r="E420">
        <v>73.510002136230469</v>
      </c>
      <c r="F420" s="11">
        <v>11834.933859912577</v>
      </c>
      <c r="G420">
        <v>79.613429218851721</v>
      </c>
      <c r="H420">
        <v>0</v>
      </c>
      <c r="I420">
        <v>11989.153521951319</v>
      </c>
      <c r="M420">
        <f t="shared" si="6"/>
        <v>0</v>
      </c>
    </row>
    <row r="421" spans="1:13" x14ac:dyDescent="0.25">
      <c r="A421" s="1">
        <v>44453</v>
      </c>
      <c r="B421">
        <v>74.269996643066406</v>
      </c>
      <c r="C421">
        <v>73.080001831054688</v>
      </c>
      <c r="D421">
        <v>73.730003356933594</v>
      </c>
      <c r="E421">
        <v>73.599998474121094</v>
      </c>
      <c r="F421" s="11">
        <v>11989.153521951319</v>
      </c>
      <c r="G421">
        <v>84.827764841553559</v>
      </c>
      <c r="H421">
        <v>1.3030884993883829</v>
      </c>
      <c r="I421">
        <v>11964.935546262259</v>
      </c>
      <c r="M421">
        <f t="shared" si="6"/>
        <v>1.3030884993883829</v>
      </c>
    </row>
    <row r="422" spans="1:13" x14ac:dyDescent="0.25">
      <c r="A422" s="1">
        <v>44454</v>
      </c>
      <c r="B422">
        <v>76.129997253417969</v>
      </c>
      <c r="C422">
        <v>73.779998779296875</v>
      </c>
      <c r="D422">
        <v>73.839996337890625</v>
      </c>
      <c r="E422">
        <v>75.459999084472656</v>
      </c>
      <c r="F422" s="11">
        <v>11964.935546262259</v>
      </c>
      <c r="G422">
        <v>89.37116084314404</v>
      </c>
      <c r="H422">
        <v>-0.20199904559332627</v>
      </c>
      <c r="I422">
        <v>12069.63853656826</v>
      </c>
      <c r="M422">
        <f t="shared" si="6"/>
        <v>-0.20199904559332627</v>
      </c>
    </row>
    <row r="423" spans="1:13" x14ac:dyDescent="0.25">
      <c r="A423" s="1">
        <v>44455</v>
      </c>
      <c r="B423">
        <v>75.860000610351563</v>
      </c>
      <c r="C423">
        <v>74.480003356933594</v>
      </c>
      <c r="D423">
        <v>75.459999084472656</v>
      </c>
      <c r="E423">
        <v>75.669998168945313</v>
      </c>
      <c r="F423" s="11">
        <v>12069.63853656826</v>
      </c>
      <c r="G423">
        <v>94.682390131691079</v>
      </c>
      <c r="H423">
        <v>0.87508194173857579</v>
      </c>
      <c r="I423">
        <v>11991.568410063563</v>
      </c>
      <c r="M423">
        <f t="shared" si="6"/>
        <v>0.87508194173857579</v>
      </c>
    </row>
    <row r="424" spans="1:13" x14ac:dyDescent="0.25">
      <c r="A424" s="1">
        <v>44456</v>
      </c>
      <c r="B424">
        <v>75.779998779296875</v>
      </c>
      <c r="C424">
        <v>74.580001831054688</v>
      </c>
      <c r="D424">
        <v>75.010002136230469</v>
      </c>
      <c r="E424">
        <v>75.339996337890625</v>
      </c>
      <c r="F424" s="11">
        <v>11991.568410063563</v>
      </c>
      <c r="G424">
        <v>99.410204940808683</v>
      </c>
      <c r="H424">
        <v>-0.64683069230418999</v>
      </c>
      <c r="I424">
        <v>11991.568410063563</v>
      </c>
      <c r="M424">
        <f t="shared" si="6"/>
        <v>-0.64683069230418999</v>
      </c>
    </row>
    <row r="425" spans="1:13" x14ac:dyDescent="0.25">
      <c r="A425" s="1">
        <v>44459</v>
      </c>
      <c r="B425">
        <v>75.389999389648438</v>
      </c>
      <c r="C425">
        <v>73.510002136230469</v>
      </c>
      <c r="D425">
        <v>75.389999389648438</v>
      </c>
      <c r="E425">
        <v>73.919998168945313</v>
      </c>
      <c r="F425" s="11">
        <v>11991.568410063563</v>
      </c>
      <c r="G425">
        <v>99.410204940808683</v>
      </c>
      <c r="H425">
        <v>0</v>
      </c>
      <c r="I425">
        <v>11877.538699055644</v>
      </c>
      <c r="M425">
        <f t="shared" si="6"/>
        <v>0</v>
      </c>
    </row>
    <row r="426" spans="1:13" x14ac:dyDescent="0.25">
      <c r="A426" s="1">
        <v>44460</v>
      </c>
      <c r="B426">
        <v>75.169998168945313</v>
      </c>
      <c r="C426">
        <v>73.25</v>
      </c>
      <c r="D426">
        <v>74.230003356933594</v>
      </c>
      <c r="E426">
        <v>74.360000610351563</v>
      </c>
      <c r="F426" s="11">
        <v>11877.538699055644</v>
      </c>
      <c r="G426">
        <v>104.32598977904662</v>
      </c>
      <c r="H426">
        <v>-0.95091573602851254</v>
      </c>
      <c r="I426">
        <v>11909.024473691112</v>
      </c>
      <c r="M426">
        <f t="shared" si="6"/>
        <v>-0.95091573602851254</v>
      </c>
    </row>
    <row r="427" spans="1:13" x14ac:dyDescent="0.25">
      <c r="A427" s="1">
        <v>44461</v>
      </c>
      <c r="B427">
        <v>76.260002136230469</v>
      </c>
      <c r="C427">
        <v>74.510002136230469</v>
      </c>
      <c r="D427">
        <v>74.610000610351563</v>
      </c>
      <c r="E427">
        <v>76.19000244140625</v>
      </c>
      <c r="F427" s="11">
        <v>11909.024473691112</v>
      </c>
      <c r="G427">
        <v>105.41938407926682</v>
      </c>
      <c r="H427">
        <v>0.26508669374381011</v>
      </c>
      <c r="I427">
        <v>12022.82400644227</v>
      </c>
      <c r="M427">
        <f t="shared" si="6"/>
        <v>0.26508669374381011</v>
      </c>
    </row>
    <row r="428" spans="1:13" x14ac:dyDescent="0.25">
      <c r="A428" s="1">
        <v>44462</v>
      </c>
      <c r="B428">
        <v>77.339996337890625</v>
      </c>
      <c r="C428">
        <v>75.599998474121094</v>
      </c>
      <c r="D428">
        <v>75.870002746582031</v>
      </c>
      <c r="E428">
        <v>77.25</v>
      </c>
      <c r="F428" s="11">
        <v>12022.82400644227</v>
      </c>
      <c r="G428">
        <v>107.92750529976794</v>
      </c>
      <c r="H428">
        <v>0.95557392633258686</v>
      </c>
      <c r="I428">
        <v>12133.53444107018</v>
      </c>
      <c r="M428">
        <f t="shared" si="6"/>
        <v>0.95557392633258686</v>
      </c>
    </row>
    <row r="429" spans="1:13" x14ac:dyDescent="0.25">
      <c r="A429" s="1">
        <v>44463</v>
      </c>
      <c r="B429">
        <v>78.25</v>
      </c>
      <c r="C429">
        <v>76.870002746582031</v>
      </c>
      <c r="D429">
        <v>77.180000305175781</v>
      </c>
      <c r="E429">
        <v>78.089996337890625</v>
      </c>
      <c r="F429" s="11">
        <v>12133.53444107018</v>
      </c>
      <c r="G429">
        <v>111.90189422158862</v>
      </c>
      <c r="H429">
        <v>0.92083552556860848</v>
      </c>
      <c r="I429">
        <v>12133.53444107018</v>
      </c>
      <c r="M429">
        <f t="shared" si="6"/>
        <v>0.92083552556860848</v>
      </c>
    </row>
    <row r="430" spans="1:13" x14ac:dyDescent="0.25">
      <c r="A430" s="1">
        <v>44466</v>
      </c>
      <c r="B430">
        <v>79.879997253417969</v>
      </c>
      <c r="C430">
        <v>78.209999084472656</v>
      </c>
      <c r="D430">
        <v>78.230003356933594</v>
      </c>
      <c r="E430">
        <v>79.529998779296875</v>
      </c>
      <c r="F430" s="11">
        <v>12133.53444107018</v>
      </c>
      <c r="G430">
        <v>111.90189422158862</v>
      </c>
      <c r="H430">
        <v>0</v>
      </c>
      <c r="I430">
        <v>12356.488879560517</v>
      </c>
      <c r="M430">
        <f t="shared" si="6"/>
        <v>0</v>
      </c>
    </row>
    <row r="431" spans="1:13" x14ac:dyDescent="0.25">
      <c r="A431" s="1">
        <v>44467</v>
      </c>
      <c r="B431">
        <v>80.739997863769531</v>
      </c>
      <c r="C431">
        <v>78.080001831054688</v>
      </c>
      <c r="D431">
        <v>79.419998168945313</v>
      </c>
      <c r="E431">
        <v>79.089996337890625</v>
      </c>
      <c r="F431" s="11">
        <v>12356.488879560517</v>
      </c>
      <c r="G431">
        <v>115.39038152410025</v>
      </c>
      <c r="H431">
        <v>1.8375061246430402</v>
      </c>
      <c r="I431">
        <v>12220.022386399211</v>
      </c>
      <c r="M431">
        <f t="shared" si="6"/>
        <v>1.8375061246430402</v>
      </c>
    </row>
    <row r="432" spans="1:13" x14ac:dyDescent="0.25">
      <c r="A432" s="1">
        <v>44468</v>
      </c>
      <c r="B432">
        <v>79.410003662109375</v>
      </c>
      <c r="C432">
        <v>77.529998779296875</v>
      </c>
      <c r="D432">
        <v>78.25</v>
      </c>
      <c r="E432">
        <v>78.639999389648438</v>
      </c>
      <c r="F432" s="11">
        <v>12220.022386399211</v>
      </c>
      <c r="G432">
        <v>115.57695763454224</v>
      </c>
      <c r="H432">
        <v>-1.1044115726680404</v>
      </c>
      <c r="I432">
        <v>12229.617197108655</v>
      </c>
      <c r="M432">
        <f t="shared" si="6"/>
        <v>-1.1044115726680404</v>
      </c>
    </row>
    <row r="433" spans="1:13" x14ac:dyDescent="0.25">
      <c r="A433" s="1">
        <v>44469</v>
      </c>
      <c r="B433">
        <v>79.160003662109375</v>
      </c>
      <c r="C433">
        <v>77.639999389648438</v>
      </c>
      <c r="D433">
        <v>78.330001831054688</v>
      </c>
      <c r="E433">
        <v>78.519996643066406</v>
      </c>
      <c r="F433" s="11">
        <v>12229.617197108655</v>
      </c>
      <c r="G433">
        <v>115.53247372508135</v>
      </c>
      <c r="H433">
        <v>7.8517128742117137E-2</v>
      </c>
      <c r="I433">
        <v>12251.313394862193</v>
      </c>
      <c r="M433">
        <f t="shared" si="6"/>
        <v>7.8517128742117137E-2</v>
      </c>
    </row>
    <row r="434" spans="1:13" x14ac:dyDescent="0.25">
      <c r="A434" s="1">
        <v>44470</v>
      </c>
      <c r="B434">
        <v>79.410003662109375</v>
      </c>
      <c r="C434">
        <v>77.569999694824219</v>
      </c>
      <c r="D434">
        <v>78.410003662109375</v>
      </c>
      <c r="E434">
        <v>79.279998779296875</v>
      </c>
      <c r="F434" s="11">
        <v>12251.313394862193</v>
      </c>
      <c r="G434">
        <v>113.94423399448283</v>
      </c>
      <c r="H434">
        <v>0.17740700631796447</v>
      </c>
      <c r="I434">
        <v>12251.313394862193</v>
      </c>
      <c r="M434">
        <f t="shared" si="6"/>
        <v>0.17740700631796447</v>
      </c>
    </row>
    <row r="435" spans="1:13" x14ac:dyDescent="0.25">
      <c r="A435" s="1">
        <v>44473</v>
      </c>
      <c r="B435">
        <v>82</v>
      </c>
      <c r="C435">
        <v>78.760002136230469</v>
      </c>
      <c r="D435">
        <v>79.360000610351563</v>
      </c>
      <c r="E435">
        <v>81.260002136230469</v>
      </c>
      <c r="F435" s="11">
        <v>12251.313394862193</v>
      </c>
      <c r="G435">
        <v>113.94423399448283</v>
      </c>
      <c r="H435">
        <v>0</v>
      </c>
      <c r="I435">
        <v>12623.988214751915</v>
      </c>
      <c r="M435">
        <f t="shared" si="6"/>
        <v>0</v>
      </c>
    </row>
    <row r="436" spans="1:13" x14ac:dyDescent="0.25">
      <c r="A436" s="1">
        <v>44474</v>
      </c>
      <c r="B436">
        <v>83.110000610351563</v>
      </c>
      <c r="C436">
        <v>81.199996948242188</v>
      </c>
      <c r="D436">
        <v>81.279998779296875</v>
      </c>
      <c r="E436">
        <v>82.55999755859375</v>
      </c>
      <c r="F436" s="11">
        <v>12623.988214751915</v>
      </c>
      <c r="G436">
        <v>108.32717870664302</v>
      </c>
      <c r="H436">
        <v>3.0419172857500287</v>
      </c>
      <c r="I436">
        <v>12813.089572397432</v>
      </c>
      <c r="M436">
        <f t="shared" si="6"/>
        <v>3.0419172857500287</v>
      </c>
    </row>
    <row r="437" spans="1:13" x14ac:dyDescent="0.25">
      <c r="A437" s="1">
        <v>44475</v>
      </c>
      <c r="B437">
        <v>83.44000244140625</v>
      </c>
      <c r="C437">
        <v>80.589996337890625</v>
      </c>
      <c r="D437">
        <v>82.660003662109375</v>
      </c>
      <c r="E437">
        <v>81.080001831054688</v>
      </c>
      <c r="F437" s="11">
        <v>12813.089572397432</v>
      </c>
      <c r="G437">
        <v>103.53534222778697</v>
      </c>
      <c r="H437">
        <v>1.4979525838319407</v>
      </c>
      <c r="I437">
        <v>12636.745974234836</v>
      </c>
      <c r="M437">
        <f t="shared" si="6"/>
        <v>1.4979525838319407</v>
      </c>
    </row>
    <row r="438" spans="1:13" x14ac:dyDescent="0.25">
      <c r="A438" s="1">
        <v>44476</v>
      </c>
      <c r="B438">
        <v>82.5</v>
      </c>
      <c r="C438">
        <v>79.080001831054688</v>
      </c>
      <c r="D438">
        <v>80.800003051757813</v>
      </c>
      <c r="E438">
        <v>81.949996948242188</v>
      </c>
      <c r="F438" s="11">
        <v>12636.745974234836</v>
      </c>
      <c r="G438">
        <v>101.52640646529096</v>
      </c>
      <c r="H438">
        <v>-1.3762769483987913</v>
      </c>
      <c r="I438">
        <v>12841.161944884439</v>
      </c>
      <c r="M438">
        <f t="shared" si="6"/>
        <v>-1.3762769483987913</v>
      </c>
    </row>
    <row r="439" spans="1:13" x14ac:dyDescent="0.25">
      <c r="A439" s="1">
        <v>44477</v>
      </c>
      <c r="B439">
        <v>83.430000305175781</v>
      </c>
      <c r="C439">
        <v>81.959999084472656</v>
      </c>
      <c r="D439">
        <v>82.389999389648438</v>
      </c>
      <c r="E439">
        <v>82.389999389648438</v>
      </c>
      <c r="F439" s="11">
        <v>12841.161944884439</v>
      </c>
      <c r="G439">
        <v>96.308618324853725</v>
      </c>
      <c r="H439">
        <v>1.6176313986716817</v>
      </c>
      <c r="I439">
        <v>12841.161944884439</v>
      </c>
      <c r="M439">
        <f t="shared" si="6"/>
        <v>1.6176313986716817</v>
      </c>
    </row>
    <row r="440" spans="1:13" x14ac:dyDescent="0.25">
      <c r="A440" s="1">
        <v>44480</v>
      </c>
      <c r="B440">
        <v>84.599998474121094</v>
      </c>
      <c r="C440">
        <v>82.55999755859375</v>
      </c>
      <c r="D440">
        <v>82.589996337890625</v>
      </c>
      <c r="E440">
        <v>83.650001525878906</v>
      </c>
      <c r="F440" s="11">
        <v>12841.161944884439</v>
      </c>
      <c r="G440">
        <v>96.308618324853725</v>
      </c>
      <c r="H440">
        <v>0</v>
      </c>
      <c r="I440">
        <v>13051.168718773029</v>
      </c>
      <c r="M440">
        <f t="shared" si="6"/>
        <v>0</v>
      </c>
    </row>
    <row r="441" spans="1:13" x14ac:dyDescent="0.25">
      <c r="A441" s="1">
        <v>44481</v>
      </c>
      <c r="B441">
        <v>84.230003356933594</v>
      </c>
      <c r="C441">
        <v>82.720001220703125</v>
      </c>
      <c r="D441">
        <v>83.610000610351563</v>
      </c>
      <c r="E441">
        <v>83.419998168945313</v>
      </c>
      <c r="F441" s="11">
        <v>13051.168718773029</v>
      </c>
      <c r="G441">
        <v>85.24413545286275</v>
      </c>
      <c r="H441">
        <v>1.6354187790011521</v>
      </c>
      <c r="I441">
        <v>13045.033305472927</v>
      </c>
      <c r="M441">
        <f t="shared" si="6"/>
        <v>1.6354187790011521</v>
      </c>
    </row>
    <row r="442" spans="1:13" x14ac:dyDescent="0.25">
      <c r="A442" s="1">
        <v>44482</v>
      </c>
      <c r="B442">
        <v>83.69000244140625</v>
      </c>
      <c r="C442">
        <v>82.209999084472656</v>
      </c>
      <c r="D442">
        <v>83.160003662109375</v>
      </c>
      <c r="E442">
        <v>83.180000305175781</v>
      </c>
      <c r="F442" s="11">
        <v>13045.033305472927</v>
      </c>
      <c r="G442">
        <v>81.369173200556887</v>
      </c>
      <c r="H442">
        <v>-4.7010451188767011E-2</v>
      </c>
      <c r="I442">
        <v>13098.740914163711</v>
      </c>
      <c r="M442">
        <f t="shared" si="6"/>
        <v>-4.7010451188767011E-2</v>
      </c>
    </row>
    <row r="443" spans="1:13" x14ac:dyDescent="0.25">
      <c r="A443" s="1">
        <v>44483</v>
      </c>
      <c r="B443">
        <v>84.529998779296875</v>
      </c>
      <c r="C443">
        <v>83.19000244140625</v>
      </c>
      <c r="D443">
        <v>83.349998474121094</v>
      </c>
      <c r="E443">
        <v>84</v>
      </c>
      <c r="F443" s="11">
        <v>13098.740914163711</v>
      </c>
      <c r="G443">
        <v>76.780344331307489</v>
      </c>
      <c r="H443">
        <v>0.41170924928379815</v>
      </c>
      <c r="I443">
        <v>13204.950377400281</v>
      </c>
      <c r="M443">
        <f t="shared" si="6"/>
        <v>0.41170924928379815</v>
      </c>
    </row>
    <row r="444" spans="1:13" x14ac:dyDescent="0.25">
      <c r="A444" s="1">
        <v>44484</v>
      </c>
      <c r="B444">
        <v>85.099998474121094</v>
      </c>
      <c r="C444">
        <v>84.169998168945313</v>
      </c>
      <c r="D444">
        <v>84.199996948242188</v>
      </c>
      <c r="E444">
        <v>84.860000610351563</v>
      </c>
      <c r="F444" s="11">
        <v>13204.950377400281</v>
      </c>
      <c r="G444">
        <v>71.917364616755037</v>
      </c>
      <c r="H444">
        <v>0.81083719368573171</v>
      </c>
      <c r="I444">
        <v>13204.950377400281</v>
      </c>
      <c r="M444">
        <f t="shared" si="6"/>
        <v>0.81083719368573171</v>
      </c>
    </row>
    <row r="445" spans="1:13" x14ac:dyDescent="0.25">
      <c r="A445" s="1">
        <v>44487</v>
      </c>
      <c r="B445">
        <v>86.029998779296875</v>
      </c>
      <c r="C445">
        <v>83.959999084472656</v>
      </c>
      <c r="D445">
        <v>85.050003051757813</v>
      </c>
      <c r="E445">
        <v>84.330001831054688</v>
      </c>
      <c r="F445" s="11">
        <v>13204.950377400281</v>
      </c>
      <c r="G445">
        <v>71.917364616755037</v>
      </c>
      <c r="H445">
        <v>0</v>
      </c>
      <c r="I445">
        <v>13262.237434938928</v>
      </c>
      <c r="M445">
        <f t="shared" si="6"/>
        <v>0</v>
      </c>
    </row>
    <row r="446" spans="1:13" x14ac:dyDescent="0.25">
      <c r="A446" s="1">
        <v>44488</v>
      </c>
      <c r="B446">
        <v>85.400001525878906</v>
      </c>
      <c r="C446">
        <v>83.709999084472656</v>
      </c>
      <c r="D446">
        <v>84.110000610351563</v>
      </c>
      <c r="E446">
        <v>85.080001831054688</v>
      </c>
      <c r="F446" s="11">
        <v>13262.237434938928</v>
      </c>
      <c r="G446">
        <v>64.336891840364146</v>
      </c>
      <c r="H446">
        <v>0.43383016142712894</v>
      </c>
      <c r="I446">
        <v>13367.052388990873</v>
      </c>
      <c r="M446">
        <f t="shared" si="6"/>
        <v>0.43383016142712894</v>
      </c>
    </row>
    <row r="447" spans="1:13" x14ac:dyDescent="0.25">
      <c r="A447" s="1">
        <v>44489</v>
      </c>
      <c r="B447">
        <v>85.889999389648438</v>
      </c>
      <c r="C447">
        <v>83.629997253417969</v>
      </c>
      <c r="D447">
        <v>85.099998474121094</v>
      </c>
      <c r="E447">
        <v>85.819999694824219</v>
      </c>
      <c r="F447" s="11">
        <v>13367.052388990873</v>
      </c>
      <c r="G447">
        <v>59.50474503592914</v>
      </c>
      <c r="H447">
        <v>0.79032632740998476</v>
      </c>
      <c r="I447">
        <v>13441.607974877039</v>
      </c>
      <c r="M447">
        <f t="shared" si="6"/>
        <v>0.79032632740998476</v>
      </c>
    </row>
    <row r="448" spans="1:13" x14ac:dyDescent="0.25">
      <c r="A448" s="1">
        <v>44490</v>
      </c>
      <c r="B448">
        <v>86.120002746582031</v>
      </c>
      <c r="C448">
        <v>83.360000610351563</v>
      </c>
      <c r="D448">
        <v>85.879997253417969</v>
      </c>
      <c r="E448">
        <v>84.610000610351563</v>
      </c>
      <c r="F448" s="11">
        <v>13441.607974877039</v>
      </c>
      <c r="G448">
        <v>56.227851894826095</v>
      </c>
      <c r="H448">
        <v>0.55775636779555882</v>
      </c>
      <c r="I448">
        <v>13380.381053642375</v>
      </c>
      <c r="M448">
        <f t="shared" si="6"/>
        <v>0.55775636779555882</v>
      </c>
    </row>
    <row r="449" spans="1:13" x14ac:dyDescent="0.25">
      <c r="A449" s="1">
        <v>44491</v>
      </c>
      <c r="B449">
        <v>85.94000244140625</v>
      </c>
      <c r="C449">
        <v>83.830001831054688</v>
      </c>
      <c r="D449">
        <v>84.650001525878906</v>
      </c>
      <c r="E449">
        <v>85.529998779296875</v>
      </c>
      <c r="F449" s="11">
        <v>13380.381053642375</v>
      </c>
      <c r="G449">
        <v>55.290687544953357</v>
      </c>
      <c r="H449">
        <v>-0.455502952839415</v>
      </c>
      <c r="I449">
        <v>13380.381053642375</v>
      </c>
      <c r="M449">
        <f t="shared" si="6"/>
        <v>-0.455502952839415</v>
      </c>
    </row>
    <row r="450" spans="1:13" x14ac:dyDescent="0.25">
      <c r="A450" s="1">
        <v>44494</v>
      </c>
      <c r="B450">
        <v>86.720001220703125</v>
      </c>
      <c r="C450">
        <v>85.44000244140625</v>
      </c>
      <c r="D450">
        <v>85.709999084472656</v>
      </c>
      <c r="E450">
        <v>85.989997863769531</v>
      </c>
      <c r="F450" s="11">
        <v>13380.381053642375</v>
      </c>
      <c r="G450">
        <v>55.290687544953357</v>
      </c>
      <c r="H450">
        <v>0</v>
      </c>
      <c r="I450">
        <v>13515.190685225471</v>
      </c>
      <c r="M450">
        <f t="shared" si="6"/>
        <v>0</v>
      </c>
    </row>
    <row r="451" spans="1:13" x14ac:dyDescent="0.25">
      <c r="A451" s="1">
        <v>44495</v>
      </c>
      <c r="B451">
        <v>86.529998779296875</v>
      </c>
      <c r="C451">
        <v>85.279998779296875</v>
      </c>
      <c r="D451">
        <v>86.029998779296875</v>
      </c>
      <c r="E451">
        <v>86.400001525878906</v>
      </c>
      <c r="F451" s="11">
        <v>13515.190685225471</v>
      </c>
      <c r="G451">
        <v>48.4897302670662</v>
      </c>
      <c r="H451">
        <v>1.0075171330520272</v>
      </c>
      <c r="I451">
        <v>13520.03958426272</v>
      </c>
      <c r="M451">
        <f t="shared" ref="M451:M490" si="7">(F451/F450-1)*100</f>
        <v>1.0075171330520272</v>
      </c>
    </row>
    <row r="452" spans="1:13" x14ac:dyDescent="0.25">
      <c r="A452" s="1">
        <v>44496</v>
      </c>
      <c r="B452">
        <v>86.269996643066406</v>
      </c>
      <c r="C452">
        <v>84.050003051757813</v>
      </c>
      <c r="D452">
        <v>86.129997253417969</v>
      </c>
      <c r="E452">
        <v>84.580001831054688</v>
      </c>
      <c r="F452" s="11">
        <v>13520.03958426272</v>
      </c>
      <c r="G452">
        <v>48.4897302670662</v>
      </c>
      <c r="H452">
        <v>3.5877400106176793E-2</v>
      </c>
      <c r="I452">
        <v>13425.484758220855</v>
      </c>
      <c r="M452">
        <f t="shared" si="7"/>
        <v>3.5877400106176793E-2</v>
      </c>
    </row>
    <row r="453" spans="1:13" x14ac:dyDescent="0.25">
      <c r="A453" s="1">
        <v>44497</v>
      </c>
      <c r="B453">
        <v>84.569999694824219</v>
      </c>
      <c r="C453">
        <v>82.30999755859375</v>
      </c>
      <c r="D453">
        <v>84.180000305175781</v>
      </c>
      <c r="E453">
        <v>84.319999694824219</v>
      </c>
      <c r="F453" s="11">
        <v>13425.484758220855</v>
      </c>
      <c r="G453">
        <v>48.4897302670662</v>
      </c>
      <c r="H453">
        <v>-0.69936796747197549</v>
      </c>
      <c r="I453">
        <v>13417.999747533137</v>
      </c>
      <c r="M453">
        <f t="shared" si="7"/>
        <v>-0.69936796747197549</v>
      </c>
    </row>
    <row r="454" spans="1:13" x14ac:dyDescent="0.25">
      <c r="A454" s="1">
        <v>44498</v>
      </c>
      <c r="B454">
        <v>84.55999755859375</v>
      </c>
      <c r="C454">
        <v>84.05999755859375</v>
      </c>
      <c r="D454">
        <v>84.19000244140625</v>
      </c>
      <c r="E454">
        <v>84.379997253417969</v>
      </c>
      <c r="F454" s="11">
        <v>13417.999747533137</v>
      </c>
      <c r="G454">
        <v>49.436399864940988</v>
      </c>
      <c r="H454">
        <v>-5.5752256417673784E-2</v>
      </c>
      <c r="I454">
        <v>13417.999747533137</v>
      </c>
      <c r="M454">
        <f t="shared" si="7"/>
        <v>-5.5752256417673784E-2</v>
      </c>
    </row>
    <row r="455" spans="1:13" x14ac:dyDescent="0.25">
      <c r="A455" s="1">
        <v>44501</v>
      </c>
      <c r="B455">
        <v>85.110000610351563</v>
      </c>
      <c r="C455">
        <v>83.029998779296875</v>
      </c>
      <c r="D455">
        <v>83.730003356933594</v>
      </c>
      <c r="E455">
        <v>84.709999084472656</v>
      </c>
      <c r="F455" s="11">
        <v>13417.999747533137</v>
      </c>
      <c r="G455">
        <v>49.436399864940988</v>
      </c>
      <c r="H455">
        <v>0</v>
      </c>
      <c r="I455">
        <v>13416.972149829558</v>
      </c>
      <c r="M455">
        <f t="shared" si="7"/>
        <v>0</v>
      </c>
    </row>
    <row r="456" spans="1:13" x14ac:dyDescent="0.25">
      <c r="A456" s="1">
        <v>44502</v>
      </c>
      <c r="B456">
        <v>85.220001220703125</v>
      </c>
      <c r="C456">
        <v>83.760002136230469</v>
      </c>
      <c r="D456">
        <v>84.419998168945313</v>
      </c>
      <c r="E456">
        <v>84.720001220703125</v>
      </c>
      <c r="F456" s="11">
        <v>13416.972149829558</v>
      </c>
      <c r="G456">
        <v>50.904980619067032</v>
      </c>
      <c r="H456">
        <v>-7.6583523842099765E-3</v>
      </c>
      <c r="I456">
        <v>13383.312121690851</v>
      </c>
      <c r="M456">
        <f t="shared" si="7"/>
        <v>-7.6583523842099765E-3</v>
      </c>
    </row>
    <row r="457" spans="1:13" x14ac:dyDescent="0.25">
      <c r="A457" s="1">
        <v>44503</v>
      </c>
      <c r="B457">
        <v>84.180000305175781</v>
      </c>
      <c r="C457">
        <v>81.080001831054688</v>
      </c>
      <c r="D457">
        <v>84.040000915527344</v>
      </c>
      <c r="E457">
        <v>81.989997863769531</v>
      </c>
      <c r="F457" s="11">
        <v>13383.312121690851</v>
      </c>
      <c r="G457">
        <v>52.608487896816605</v>
      </c>
      <c r="H457">
        <v>-0.25087648511765703</v>
      </c>
      <c r="I457">
        <v>13204.621598399866</v>
      </c>
      <c r="M457">
        <f t="shared" si="7"/>
        <v>-0.25087648511765703</v>
      </c>
    </row>
    <row r="458" spans="1:13" x14ac:dyDescent="0.25">
      <c r="A458" s="1">
        <v>44504</v>
      </c>
      <c r="B458">
        <v>84.5</v>
      </c>
      <c r="C458">
        <v>80.19000244140625</v>
      </c>
      <c r="D458">
        <v>81.319999694824219</v>
      </c>
      <c r="E458">
        <v>80.540000915527344</v>
      </c>
      <c r="F458" s="11">
        <v>13204.621598399866</v>
      </c>
      <c r="G458">
        <v>56.985685649629957</v>
      </c>
      <c r="H458">
        <v>-1.3351741457286459</v>
      </c>
      <c r="I458">
        <v>13146.8875746821</v>
      </c>
      <c r="M458">
        <f t="shared" si="7"/>
        <v>-1.3351741457286459</v>
      </c>
    </row>
    <row r="459" spans="1:13" x14ac:dyDescent="0.25">
      <c r="A459" s="1">
        <v>44505</v>
      </c>
      <c r="B459">
        <v>83.150001525878906</v>
      </c>
      <c r="C459">
        <v>80.269996643066406</v>
      </c>
      <c r="D459">
        <v>81</v>
      </c>
      <c r="E459">
        <v>82.739997863769531</v>
      </c>
      <c r="F459" s="11">
        <v>13146.8875746821</v>
      </c>
      <c r="G459">
        <v>61.862058699079036</v>
      </c>
      <c r="H459">
        <v>-0.43722588555481501</v>
      </c>
      <c r="I459">
        <v>13146.8875746821</v>
      </c>
      <c r="M459">
        <f t="shared" si="7"/>
        <v>-0.43722588555481501</v>
      </c>
    </row>
    <row r="460" spans="1:13" x14ac:dyDescent="0.25">
      <c r="A460" s="1">
        <v>44508</v>
      </c>
      <c r="B460">
        <v>83.989997863769531</v>
      </c>
      <c r="C460">
        <v>82.5</v>
      </c>
      <c r="D460">
        <v>82.569999694824219</v>
      </c>
      <c r="E460">
        <v>83.430000305175781</v>
      </c>
      <c r="F460" s="11">
        <v>13146.8875746821</v>
      </c>
      <c r="G460">
        <v>61.862058699079036</v>
      </c>
      <c r="H460">
        <v>0</v>
      </c>
      <c r="I460">
        <v>13291.930602971446</v>
      </c>
      <c r="M460">
        <f t="shared" si="7"/>
        <v>0</v>
      </c>
    </row>
    <row r="461" spans="1:13" x14ac:dyDescent="0.25">
      <c r="A461" s="1">
        <v>44509</v>
      </c>
      <c r="B461">
        <v>85.139999389648438</v>
      </c>
      <c r="C461">
        <v>83.180000305175781</v>
      </c>
      <c r="D461">
        <v>83.589996337890625</v>
      </c>
      <c r="E461">
        <v>84.779998779296875</v>
      </c>
      <c r="F461" s="11">
        <v>13291.930602971446</v>
      </c>
      <c r="G461">
        <v>63.678002934114694</v>
      </c>
      <c r="H461">
        <v>1.1032499324681755</v>
      </c>
      <c r="I461">
        <v>13398.511208917345</v>
      </c>
      <c r="M461">
        <f t="shared" si="7"/>
        <v>1.1032499324681755</v>
      </c>
    </row>
    <row r="462" spans="1:13" x14ac:dyDescent="0.25">
      <c r="A462" s="1">
        <v>44510</v>
      </c>
      <c r="B462">
        <v>85.5</v>
      </c>
      <c r="C462">
        <v>82.089996337890625</v>
      </c>
      <c r="D462">
        <v>85.160003662109375</v>
      </c>
      <c r="E462">
        <v>82.639999389648438</v>
      </c>
      <c r="F462" s="11">
        <v>13398.511208917345</v>
      </c>
      <c r="G462">
        <v>62.902324838335588</v>
      </c>
      <c r="H462">
        <v>0.80184443576671871</v>
      </c>
      <c r="I462">
        <v>13216.982009857107</v>
      </c>
      <c r="M462">
        <f t="shared" si="7"/>
        <v>0.80184443576671871</v>
      </c>
    </row>
    <row r="463" spans="1:13" x14ac:dyDescent="0.25">
      <c r="A463" s="1">
        <v>44511</v>
      </c>
      <c r="B463">
        <v>83.430000305175781</v>
      </c>
      <c r="C463">
        <v>81.660003662109375</v>
      </c>
      <c r="D463">
        <v>82.639999389648438</v>
      </c>
      <c r="E463">
        <v>82.870002746582031</v>
      </c>
      <c r="F463" s="11">
        <v>13216.982009857107</v>
      </c>
      <c r="G463">
        <v>65.687304495872752</v>
      </c>
      <c r="H463">
        <v>-1.3548460439352539</v>
      </c>
      <c r="I463">
        <v>13206.793475997056</v>
      </c>
      <c r="M463">
        <f t="shared" si="7"/>
        <v>-1.3548460439352539</v>
      </c>
    </row>
    <row r="464" spans="1:13" x14ac:dyDescent="0.25">
      <c r="A464" s="1">
        <v>44512</v>
      </c>
      <c r="B464">
        <v>82.870002746582031</v>
      </c>
      <c r="C464">
        <v>81.260002136230469</v>
      </c>
      <c r="D464">
        <v>82.669998168945313</v>
      </c>
      <c r="E464">
        <v>82.169998168945313</v>
      </c>
      <c r="F464" s="11">
        <v>13206.793475997056</v>
      </c>
      <c r="G464">
        <v>67.158100804030667</v>
      </c>
      <c r="H464">
        <v>-7.7086689324790125E-2</v>
      </c>
      <c r="I464">
        <v>13206.793475997056</v>
      </c>
      <c r="M464">
        <f t="shared" si="7"/>
        <v>-7.7086689324790125E-2</v>
      </c>
    </row>
    <row r="465" spans="1:13" x14ac:dyDescent="0.25">
      <c r="A465" s="1">
        <v>44515</v>
      </c>
      <c r="B465">
        <v>82.489997863769531</v>
      </c>
      <c r="C465">
        <v>80.680000305175781</v>
      </c>
      <c r="D465">
        <v>81.919998168945313</v>
      </c>
      <c r="E465">
        <v>82.050003051757813</v>
      </c>
      <c r="F465" s="11">
        <v>13206.793475997056</v>
      </c>
      <c r="G465">
        <v>67.158100804030667</v>
      </c>
      <c r="H465">
        <v>0</v>
      </c>
      <c r="I465">
        <v>13154.345313857106</v>
      </c>
      <c r="M465">
        <f t="shared" si="7"/>
        <v>0</v>
      </c>
    </row>
    <row r="466" spans="1:13" x14ac:dyDescent="0.25">
      <c r="A466" s="1">
        <v>44516</v>
      </c>
      <c r="B466">
        <v>83.139999389648438</v>
      </c>
      <c r="C466">
        <v>81.550003051757813</v>
      </c>
      <c r="D466">
        <v>82.110000610351563</v>
      </c>
      <c r="E466">
        <v>82.430000305175781</v>
      </c>
      <c r="F466" s="11">
        <v>13154.345313857106</v>
      </c>
      <c r="G466">
        <v>68.965406800814364</v>
      </c>
      <c r="H466">
        <v>-0.39713017573321796</v>
      </c>
      <c r="I466">
        <v>13157.851211706879</v>
      </c>
      <c r="M466">
        <f t="shared" si="7"/>
        <v>-0.39713017573321796</v>
      </c>
    </row>
    <row r="467" spans="1:13" x14ac:dyDescent="0.25">
      <c r="A467" s="1">
        <v>44517</v>
      </c>
      <c r="B467">
        <v>82.360000610351563</v>
      </c>
      <c r="C467">
        <v>79.769996643066406</v>
      </c>
      <c r="D467">
        <v>82.330001831054688</v>
      </c>
      <c r="E467">
        <v>80.279998779296875</v>
      </c>
      <c r="F467" s="11">
        <v>13157.851211706879</v>
      </c>
      <c r="G467">
        <v>70.382457155876153</v>
      </c>
      <c r="H467">
        <v>2.665201320266597E-2</v>
      </c>
      <c r="I467">
        <v>12992.986804014265</v>
      </c>
      <c r="M467">
        <f t="shared" si="7"/>
        <v>2.665201320266597E-2</v>
      </c>
    </row>
    <row r="468" spans="1:13" x14ac:dyDescent="0.25">
      <c r="A468" s="1">
        <v>44518</v>
      </c>
      <c r="B468">
        <v>81.419998168945313</v>
      </c>
      <c r="C468">
        <v>79.269996643066406</v>
      </c>
      <c r="D468">
        <v>80.279998779296875</v>
      </c>
      <c r="E468">
        <v>81.239997863769531</v>
      </c>
      <c r="F468" s="11">
        <v>12992.986804014265</v>
      </c>
      <c r="G468">
        <v>72.946004246781513</v>
      </c>
      <c r="H468">
        <v>-1.2529736431882599</v>
      </c>
      <c r="I468">
        <v>13050.092534535912</v>
      </c>
      <c r="M468">
        <f t="shared" si="7"/>
        <v>-1.2529736431882599</v>
      </c>
    </row>
    <row r="469" spans="1:13" x14ac:dyDescent="0.25">
      <c r="A469" s="1">
        <v>44519</v>
      </c>
      <c r="B469">
        <v>82.230003356933594</v>
      </c>
      <c r="C469">
        <v>78.050003051757813</v>
      </c>
      <c r="D469">
        <v>81.010002136230469</v>
      </c>
      <c r="E469">
        <v>78.889999389648438</v>
      </c>
      <c r="F469" s="11">
        <v>13050.092534535912</v>
      </c>
      <c r="G469">
        <v>72.470149112236115</v>
      </c>
      <c r="H469">
        <v>0.4395119565888006</v>
      </c>
      <c r="I469">
        <v>13050.092534535912</v>
      </c>
      <c r="M469">
        <f t="shared" si="7"/>
        <v>0.4395119565888006</v>
      </c>
    </row>
    <row r="470" spans="1:13" x14ac:dyDescent="0.25">
      <c r="A470" s="1">
        <v>44522</v>
      </c>
      <c r="B470">
        <v>80.089996337890625</v>
      </c>
      <c r="C470">
        <v>77.540000915527344</v>
      </c>
      <c r="D470">
        <v>78.669998168945313</v>
      </c>
      <c r="E470">
        <v>79.699996948242188</v>
      </c>
      <c r="F470" s="11">
        <v>13050.092534535912</v>
      </c>
      <c r="G470">
        <v>72.470149112236115</v>
      </c>
      <c r="H470">
        <v>0</v>
      </c>
      <c r="I470">
        <v>12915.418844260275</v>
      </c>
      <c r="M470">
        <f t="shared" si="7"/>
        <v>0</v>
      </c>
    </row>
    <row r="471" spans="1:13" x14ac:dyDescent="0.25">
      <c r="A471" s="1">
        <v>44523</v>
      </c>
      <c r="B471">
        <v>82.589996337890625</v>
      </c>
      <c r="C471">
        <v>78.569999694824219</v>
      </c>
      <c r="D471">
        <v>79.419998168945313</v>
      </c>
      <c r="E471">
        <v>82.30999755859375</v>
      </c>
      <c r="F471" s="11">
        <v>12915.418844260275</v>
      </c>
      <c r="G471">
        <v>74.918633892614722</v>
      </c>
      <c r="H471">
        <v>-1.0319749834664771</v>
      </c>
      <c r="I471">
        <v>13122.71015267594</v>
      </c>
      <c r="M471">
        <f t="shared" si="7"/>
        <v>-1.0319749834664771</v>
      </c>
    </row>
    <row r="472" spans="1:13" x14ac:dyDescent="0.25">
      <c r="A472" s="1">
        <v>44524</v>
      </c>
      <c r="B472">
        <v>83</v>
      </c>
      <c r="C472">
        <v>81.639999389648438</v>
      </c>
      <c r="D472">
        <v>82.199996948242188</v>
      </c>
      <c r="E472">
        <v>82.25</v>
      </c>
      <c r="F472" s="11">
        <v>13122.71015267594</v>
      </c>
      <c r="G472">
        <v>75.038147565225898</v>
      </c>
      <c r="H472">
        <v>1.6049909872476675</v>
      </c>
      <c r="I472">
        <v>13115.159400529914</v>
      </c>
      <c r="M472">
        <f t="shared" si="7"/>
        <v>1.6049909872476675</v>
      </c>
    </row>
    <row r="473" spans="1:13" x14ac:dyDescent="0.25">
      <c r="A473" s="1">
        <v>44525</v>
      </c>
      <c r="B473">
        <v>82.55999755859375</v>
      </c>
      <c r="C473">
        <v>81.699996948242188</v>
      </c>
      <c r="D473">
        <v>82.269996643066406</v>
      </c>
      <c r="E473">
        <v>82.279998779296875</v>
      </c>
      <c r="F473" s="11">
        <v>13115.159400529914</v>
      </c>
      <c r="G473">
        <v>76.594413530729142</v>
      </c>
      <c r="H473">
        <v>-5.7539578777376921E-2</v>
      </c>
      <c r="I473">
        <v>13115.773963709551</v>
      </c>
      <c r="M473">
        <f t="shared" si="7"/>
        <v>-5.7539578777376921E-2</v>
      </c>
    </row>
    <row r="474" spans="1:13" x14ac:dyDescent="0.25">
      <c r="A474" s="1">
        <v>44526</v>
      </c>
      <c r="B474">
        <v>82.55999755859375</v>
      </c>
      <c r="C474">
        <v>72.110000610351563</v>
      </c>
      <c r="D474">
        <v>82.269996643066406</v>
      </c>
      <c r="E474">
        <v>72.720001220703125</v>
      </c>
      <c r="F474" s="11">
        <v>13115.773963709551</v>
      </c>
      <c r="G474">
        <v>76.519712764384991</v>
      </c>
      <c r="H474">
        <v>4.6858994303455859E-3</v>
      </c>
      <c r="I474">
        <v>13115.773963709551</v>
      </c>
      <c r="M474">
        <f t="shared" si="7"/>
        <v>4.6858994303455859E-3</v>
      </c>
    </row>
    <row r="475" spans="1:13" x14ac:dyDescent="0.25">
      <c r="A475" s="1">
        <v>44529</v>
      </c>
      <c r="B475">
        <v>77</v>
      </c>
      <c r="C475">
        <v>72.639999389648438</v>
      </c>
      <c r="D475">
        <v>73.589996337890625</v>
      </c>
      <c r="E475">
        <v>73.44000244140625</v>
      </c>
      <c r="F475" s="11">
        <v>13115.773963709551</v>
      </c>
      <c r="G475">
        <v>76.519712764384991</v>
      </c>
      <c r="H475">
        <v>0</v>
      </c>
      <c r="I475">
        <v>12571.063863516618</v>
      </c>
      <c r="M475">
        <f t="shared" si="7"/>
        <v>0</v>
      </c>
    </row>
    <row r="476" spans="1:13" x14ac:dyDescent="0.25">
      <c r="A476" s="1">
        <v>44530</v>
      </c>
      <c r="B476">
        <v>74.569999694824219</v>
      </c>
      <c r="C476">
        <v>70.220001220703125</v>
      </c>
      <c r="D476">
        <v>74.569999694824219</v>
      </c>
      <c r="E476">
        <v>70.569999694824219</v>
      </c>
      <c r="F476" s="11">
        <v>12571.063863516618</v>
      </c>
      <c r="G476">
        <v>70.553311429360306</v>
      </c>
      <c r="H476">
        <v>-4.1530915499162209</v>
      </c>
      <c r="I476">
        <v>12312.067138207967</v>
      </c>
      <c r="M476">
        <f t="shared" si="7"/>
        <v>-4.1530915499162209</v>
      </c>
    </row>
    <row r="477" spans="1:13" x14ac:dyDescent="0.25">
      <c r="A477" s="1">
        <v>44531</v>
      </c>
      <c r="B477">
        <v>72.860000610351563</v>
      </c>
      <c r="C477">
        <v>68.150001525878906</v>
      </c>
      <c r="D477">
        <v>70.139999389648438</v>
      </c>
      <c r="E477">
        <v>68.870002746582031</v>
      </c>
      <c r="F477" s="11">
        <v>12312.067138207967</v>
      </c>
      <c r="G477">
        <v>62.917944118181993</v>
      </c>
      <c r="H477">
        <v>-2.0602609939824101</v>
      </c>
      <c r="I477">
        <v>12228.386157324589</v>
      </c>
      <c r="M477">
        <f t="shared" si="7"/>
        <v>-2.0602609939824101</v>
      </c>
    </row>
    <row r="478" spans="1:13" x14ac:dyDescent="0.25">
      <c r="A478" s="1">
        <v>44532</v>
      </c>
      <c r="B478">
        <v>70.709999084472656</v>
      </c>
      <c r="C478">
        <v>65.769996643066406</v>
      </c>
      <c r="D478">
        <v>68.80999755859375</v>
      </c>
      <c r="E478">
        <v>69.669998168945313</v>
      </c>
      <c r="F478" s="11">
        <v>12228.386157324589</v>
      </c>
      <c r="G478">
        <v>62.917944118181993</v>
      </c>
      <c r="H478">
        <v>-0.67966637887875159</v>
      </c>
      <c r="I478">
        <v>11891.146130459394</v>
      </c>
      <c r="M478">
        <f t="shared" si="7"/>
        <v>-0.67966637887875159</v>
      </c>
    </row>
    <row r="479" spans="1:13" x14ac:dyDescent="0.25">
      <c r="A479" s="1">
        <v>44533</v>
      </c>
      <c r="B479">
        <v>72.599998474121094</v>
      </c>
      <c r="C479">
        <v>69.230003356933594</v>
      </c>
      <c r="D479">
        <v>70.5</v>
      </c>
      <c r="E479">
        <v>69.879997253417969</v>
      </c>
      <c r="F479" s="11">
        <v>11891.146130459394</v>
      </c>
      <c r="G479">
        <v>125.83588823636399</v>
      </c>
      <c r="H479">
        <v>-2.7578457412648305</v>
      </c>
      <c r="I479">
        <v>11891.146130459394</v>
      </c>
      <c r="M479">
        <f t="shared" si="7"/>
        <v>-2.7578457412648305</v>
      </c>
    </row>
    <row r="480" spans="1:13" x14ac:dyDescent="0.25">
      <c r="A480" s="1">
        <v>44536</v>
      </c>
      <c r="B480">
        <v>73.779998779296875</v>
      </c>
      <c r="C480">
        <v>70.290000915527344</v>
      </c>
      <c r="D480">
        <v>70.300003051757813</v>
      </c>
      <c r="E480">
        <v>73.080001831054688</v>
      </c>
      <c r="F480" s="11">
        <v>11891.146130459394</v>
      </c>
      <c r="G480">
        <v>125.83588823636399</v>
      </c>
      <c r="H480">
        <v>0</v>
      </c>
      <c r="I480">
        <v>12273.687345904138</v>
      </c>
      <c r="M480">
        <f t="shared" si="7"/>
        <v>0</v>
      </c>
    </row>
    <row r="481" spans="1:15" x14ac:dyDescent="0.25">
      <c r="A481" s="1">
        <v>44537</v>
      </c>
      <c r="B481">
        <v>76.260002136230469</v>
      </c>
      <c r="C481">
        <v>73.230003356933594</v>
      </c>
      <c r="D481">
        <v>73.540000915527344</v>
      </c>
      <c r="E481">
        <v>75.44000244140625</v>
      </c>
      <c r="F481" s="11">
        <v>12273.687345904138</v>
      </c>
      <c r="G481">
        <v>125.83588823636399</v>
      </c>
      <c r="H481">
        <v>3.2170256024762534</v>
      </c>
      <c r="I481">
        <v>12491.382894924129</v>
      </c>
      <c r="M481">
        <f t="shared" si="7"/>
        <v>3.2170256024762534</v>
      </c>
    </row>
    <row r="482" spans="1:15" x14ac:dyDescent="0.25">
      <c r="A482" s="1">
        <v>44538</v>
      </c>
      <c r="B482">
        <v>76.370002746582031</v>
      </c>
      <c r="C482">
        <v>74.400001525878906</v>
      </c>
      <c r="D482">
        <v>75.269996643066406</v>
      </c>
      <c r="E482">
        <v>75.819999694824219</v>
      </c>
      <c r="F482" s="11">
        <v>12491.382894924129</v>
      </c>
      <c r="G482">
        <v>125.83588823636399</v>
      </c>
      <c r="H482">
        <v>1.7736768330882891</v>
      </c>
      <c r="I482">
        <v>12585.759811101405</v>
      </c>
      <c r="M482">
        <f t="shared" si="7"/>
        <v>1.7736768330882891</v>
      </c>
    </row>
    <row r="483" spans="1:15" x14ac:dyDescent="0.25">
      <c r="A483" s="1">
        <v>44539</v>
      </c>
      <c r="B483">
        <v>76.699996948242188</v>
      </c>
      <c r="C483">
        <v>73.830001831054688</v>
      </c>
      <c r="D483">
        <v>76.019996643066406</v>
      </c>
      <c r="E483">
        <v>74.419998168945313</v>
      </c>
      <c r="F483" s="11">
        <v>12585.759811101405</v>
      </c>
      <c r="G483">
        <v>125.83588823636399</v>
      </c>
      <c r="H483">
        <v>0.75553617218495628</v>
      </c>
      <c r="I483">
        <v>12344.155136099977</v>
      </c>
      <c r="M483">
        <f t="shared" si="7"/>
        <v>0.75553617218495628</v>
      </c>
    </row>
    <row r="484" spans="1:15" x14ac:dyDescent="0.25">
      <c r="A484" s="1">
        <v>44540</v>
      </c>
      <c r="B484">
        <v>75.699996948242188</v>
      </c>
      <c r="C484">
        <v>73.800003051757813</v>
      </c>
      <c r="D484">
        <v>74.099998474121094</v>
      </c>
      <c r="E484">
        <v>75.150001525878906</v>
      </c>
      <c r="F484" s="11">
        <v>12344.155136099977</v>
      </c>
      <c r="G484">
        <v>125.83588823636399</v>
      </c>
      <c r="H484">
        <v>-1.9196669778197895</v>
      </c>
      <c r="I484">
        <v>12344.155136099977</v>
      </c>
      <c r="M484">
        <f t="shared" si="7"/>
        <v>-1.9196669778197895</v>
      </c>
    </row>
    <row r="485" spans="1:15" x14ac:dyDescent="0.25">
      <c r="A485" s="1">
        <v>44543</v>
      </c>
      <c r="B485">
        <v>76.389999389648438</v>
      </c>
      <c r="C485">
        <v>74.19000244140625</v>
      </c>
      <c r="D485">
        <v>75.540000915527344</v>
      </c>
      <c r="E485">
        <v>74.389999389648438</v>
      </c>
      <c r="F485" s="11">
        <v>12344.155136099977</v>
      </c>
      <c r="G485">
        <v>125.83588823636399</v>
      </c>
      <c r="H485">
        <v>0</v>
      </c>
      <c r="I485">
        <v>12369.322889778232</v>
      </c>
      <c r="M485">
        <f t="shared" si="7"/>
        <v>0</v>
      </c>
    </row>
    <row r="486" spans="1:15" x14ac:dyDescent="0.25">
      <c r="A486" s="1">
        <v>44544</v>
      </c>
      <c r="B486">
        <v>75.150001525878906</v>
      </c>
      <c r="C486">
        <v>72.569999694824219</v>
      </c>
      <c r="D486">
        <v>74.300003051757813</v>
      </c>
      <c r="E486">
        <v>73.699996948242188</v>
      </c>
      <c r="F486" s="11">
        <v>12369.322889778232</v>
      </c>
      <c r="G486">
        <v>125.83588823636399</v>
      </c>
      <c r="H486">
        <v>0.20388397100303823</v>
      </c>
      <c r="I486">
        <v>12238.453450806217</v>
      </c>
      <c r="M486">
        <f t="shared" si="7"/>
        <v>0.20388397100303823</v>
      </c>
    </row>
    <row r="487" spans="1:15" x14ac:dyDescent="0.25">
      <c r="A487" s="1">
        <v>44545</v>
      </c>
      <c r="B487">
        <v>74.569999694824219</v>
      </c>
      <c r="C487">
        <v>72.480003356933594</v>
      </c>
      <c r="D487">
        <v>73.260002136230469</v>
      </c>
      <c r="E487">
        <v>73.879997253417969</v>
      </c>
      <c r="F487" s="11">
        <v>12238.453450806217</v>
      </c>
      <c r="G487">
        <v>125.83588823636399</v>
      </c>
      <c r="H487">
        <v>-1.0580161916555864</v>
      </c>
      <c r="I487">
        <v>12403.298157179332</v>
      </c>
      <c r="M487">
        <f t="shared" si="7"/>
        <v>-1.0580161916555864</v>
      </c>
    </row>
    <row r="488" spans="1:15" x14ac:dyDescent="0.25">
      <c r="A488" s="1">
        <v>44546</v>
      </c>
      <c r="B488">
        <v>75.589996337890625</v>
      </c>
      <c r="C488">
        <v>74</v>
      </c>
      <c r="D488">
        <v>74.569999694824219</v>
      </c>
      <c r="E488">
        <v>75.019996643066406</v>
      </c>
      <c r="F488" s="11">
        <v>12403.298157179332</v>
      </c>
      <c r="G488">
        <v>125.83588823636399</v>
      </c>
      <c r="H488">
        <v>1.3469406656300587</v>
      </c>
      <c r="I488">
        <v>12395.748311101674</v>
      </c>
      <c r="M488">
        <f t="shared" si="7"/>
        <v>1.3469406656300587</v>
      </c>
    </row>
    <row r="489" spans="1:15" x14ac:dyDescent="0.25">
      <c r="A489" s="1">
        <v>44547</v>
      </c>
      <c r="B489">
        <v>74.959999084472656</v>
      </c>
      <c r="C489">
        <v>72.620002746582031</v>
      </c>
      <c r="D489">
        <v>74.510002136230469</v>
      </c>
      <c r="E489">
        <v>73.519996643066406</v>
      </c>
      <c r="F489" s="11">
        <v>12395.748311101674</v>
      </c>
      <c r="G489">
        <v>125.83588823636399</v>
      </c>
      <c r="H489">
        <v>-6.0869665325979927E-2</v>
      </c>
      <c r="I489">
        <v>12395.748311101674</v>
      </c>
      <c r="M489">
        <f t="shared" si="7"/>
        <v>-6.0869665325979927E-2</v>
      </c>
    </row>
    <row r="490" spans="1:15" x14ac:dyDescent="0.25">
      <c r="A490" s="1">
        <v>44550</v>
      </c>
      <c r="B490">
        <v>73.069999694824219</v>
      </c>
      <c r="C490">
        <v>71.279998779296875</v>
      </c>
      <c r="D490">
        <v>73.05999755859375</v>
      </c>
      <c r="E490">
        <v>71.389999389648438</v>
      </c>
      <c r="F490" s="11">
        <v>12395.748311101674</v>
      </c>
      <c r="G490">
        <v>125.83588823636399</v>
      </c>
      <c r="H490">
        <v>0</v>
      </c>
      <c r="M490">
        <f t="shared" si="7"/>
        <v>0</v>
      </c>
    </row>
    <row r="491" spans="1:15" x14ac:dyDescent="0.25">
      <c r="M491">
        <f>AVERAGE(M2:M490)</f>
        <v>9.1619191047774273E-2</v>
      </c>
      <c r="N491">
        <f>_xlfn.STDEV.S(M3:M490)</f>
        <v>3.0402326261704995</v>
      </c>
      <c r="O491">
        <f>M491/N491</f>
        <v>3.0135585763770491E-2</v>
      </c>
    </row>
    <row r="493" spans="1:15" x14ac:dyDescent="0.25">
      <c r="M493">
        <f>4/360</f>
        <v>1.1111111111111112E-2</v>
      </c>
    </row>
    <row r="495" spans="1:15" x14ac:dyDescent="0.25">
      <c r="H495">
        <f>AVERAGE(H2:H490)</f>
        <v>9.1619191047774273E-2</v>
      </c>
      <c r="I495">
        <f>_xlfn.STDEV.S(H2:H490)</f>
        <v>3.0402326261704995</v>
      </c>
      <c r="J495">
        <f>H495/I495</f>
        <v>3.0135585763770491E-2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7939-27AE-46CD-AB86-6C00A5CB6DFE}">
  <dimension ref="A1:H39"/>
  <sheetViews>
    <sheetView workbookViewId="0">
      <selection activeCell="D7" sqref="D7"/>
    </sheetView>
  </sheetViews>
  <sheetFormatPr defaultRowHeight="15" x14ac:dyDescent="0.25"/>
  <cols>
    <col min="4" max="4" width="13" bestFit="1" customWidth="1"/>
  </cols>
  <sheetData>
    <row r="1" spans="1:4" x14ac:dyDescent="0.25">
      <c r="A1" s="8" t="s">
        <v>128</v>
      </c>
      <c r="B1" s="8" t="s">
        <v>126</v>
      </c>
      <c r="C1" s="8" t="s">
        <v>127</v>
      </c>
      <c r="D1" s="8" t="s">
        <v>133</v>
      </c>
    </row>
    <row r="2" spans="1:4" x14ac:dyDescent="0.25">
      <c r="A2" s="8" t="s">
        <v>43</v>
      </c>
      <c r="B2" s="8"/>
      <c r="C2" s="8"/>
      <c r="D2" s="8">
        <v>11.055769969872099</v>
      </c>
    </row>
    <row r="3" spans="1:4" x14ac:dyDescent="0.25">
      <c r="A3" s="8" t="s">
        <v>65</v>
      </c>
      <c r="B3" s="8"/>
      <c r="C3" s="8"/>
      <c r="D3" s="8">
        <v>100</v>
      </c>
    </row>
    <row r="4" spans="1:4" x14ac:dyDescent="0.25">
      <c r="A4" s="8" t="s">
        <v>75</v>
      </c>
      <c r="B4" s="8"/>
      <c r="C4" s="8"/>
      <c r="D4" s="8">
        <v>-2.9625173162046714</v>
      </c>
    </row>
    <row r="5" spans="1:4" x14ac:dyDescent="0.25">
      <c r="A5" s="8" t="s">
        <v>66</v>
      </c>
      <c r="B5" s="8"/>
      <c r="C5" s="8"/>
      <c r="D5" s="8">
        <v>-1.7091754279842331</v>
      </c>
    </row>
    <row r="6" spans="1:4" x14ac:dyDescent="0.25">
      <c r="A6" s="8" t="s">
        <v>67</v>
      </c>
      <c r="B6" s="8"/>
      <c r="C6" s="8"/>
      <c r="D6" s="8">
        <v>5.0279050356366266</v>
      </c>
    </row>
    <row r="7" spans="1:4" x14ac:dyDescent="0.25">
      <c r="A7" s="8" t="s">
        <v>2</v>
      </c>
      <c r="B7" s="8"/>
      <c r="C7" s="8"/>
      <c r="D7" s="8" t="s">
        <v>134</v>
      </c>
    </row>
    <row r="8" spans="1:4" x14ac:dyDescent="0.25">
      <c r="A8" s="8" t="s">
        <v>1</v>
      </c>
      <c r="B8" s="8"/>
      <c r="C8" s="8"/>
      <c r="D8" s="8">
        <v>-1.6398393796066113</v>
      </c>
    </row>
    <row r="9" spans="1:4" x14ac:dyDescent="0.25">
      <c r="A9" s="9" t="s">
        <v>28</v>
      </c>
      <c r="B9" s="9"/>
      <c r="C9" s="9"/>
      <c r="D9" s="9">
        <v>23.034734412822555</v>
      </c>
    </row>
    <row r="10" spans="1:4" x14ac:dyDescent="0.25">
      <c r="A10" s="8" t="s">
        <v>21</v>
      </c>
      <c r="B10" s="8"/>
      <c r="C10" s="8"/>
      <c r="D10" s="8" t="s">
        <v>134</v>
      </c>
    </row>
    <row r="11" spans="1:4" x14ac:dyDescent="0.25">
      <c r="A11" s="8" t="s">
        <v>6</v>
      </c>
      <c r="B11" s="8"/>
      <c r="C11" s="8"/>
      <c r="D11" s="8">
        <v>5.9227540167455572</v>
      </c>
    </row>
    <row r="12" spans="1:4" x14ac:dyDescent="0.25">
      <c r="A12" s="8" t="s">
        <v>24</v>
      </c>
      <c r="B12" s="8"/>
      <c r="C12" s="8"/>
      <c r="D12" s="8" t="s">
        <v>134</v>
      </c>
    </row>
    <row r="13" spans="1:4" x14ac:dyDescent="0.25">
      <c r="A13" s="9" t="s">
        <v>25</v>
      </c>
      <c r="B13" s="9"/>
      <c r="C13" s="9"/>
      <c r="D13" s="9">
        <v>15.552044817525445</v>
      </c>
    </row>
    <row r="14" spans="1:4" x14ac:dyDescent="0.25">
      <c r="A14" s="8" t="s">
        <v>20</v>
      </c>
      <c r="B14" s="8"/>
      <c r="C14" s="8"/>
      <c r="D14" s="8">
        <v>-3.6522196294842324</v>
      </c>
    </row>
    <row r="15" spans="1:4" x14ac:dyDescent="0.25">
      <c r="A15" s="8" t="s">
        <v>27</v>
      </c>
      <c r="B15" s="8"/>
      <c r="C15" s="8"/>
      <c r="D15" s="8">
        <v>0.67560295091869671</v>
      </c>
    </row>
    <row r="16" spans="1:4" x14ac:dyDescent="0.25">
      <c r="A16" s="8" t="s">
        <v>30</v>
      </c>
      <c r="B16" s="8"/>
      <c r="C16" s="8"/>
      <c r="D16" s="8">
        <v>1.8200655191949799</v>
      </c>
    </row>
    <row r="17" spans="1:8" x14ac:dyDescent="0.25">
      <c r="A17" s="8" t="s">
        <v>23</v>
      </c>
      <c r="B17" s="8"/>
      <c r="C17" s="8"/>
      <c r="D17" s="8" t="s">
        <v>134</v>
      </c>
    </row>
    <row r="18" spans="1:8" x14ac:dyDescent="0.25">
      <c r="A18" s="8" t="s">
        <v>26</v>
      </c>
      <c r="B18" s="8"/>
      <c r="C18" s="8"/>
      <c r="D18" s="8" t="s">
        <v>134</v>
      </c>
    </row>
    <row r="19" spans="1:8" x14ac:dyDescent="0.25">
      <c r="A19" s="8" t="s">
        <v>3</v>
      </c>
      <c r="B19" s="8"/>
      <c r="C19" s="8"/>
      <c r="D19" s="8">
        <v>-13.604830949027003</v>
      </c>
      <c r="H19" t="s">
        <v>135</v>
      </c>
    </row>
    <row r="20" spans="1:8" x14ac:dyDescent="0.25">
      <c r="A20" s="8" t="s">
        <v>22</v>
      </c>
      <c r="B20" s="8"/>
      <c r="C20" s="8"/>
      <c r="D20" s="8">
        <v>-14.107320851947547</v>
      </c>
    </row>
    <row r="21" spans="1:8" x14ac:dyDescent="0.25">
      <c r="A21" s="8" t="s">
        <v>45</v>
      </c>
      <c r="B21" s="8"/>
      <c r="C21" s="8"/>
      <c r="D21" s="8">
        <v>31.909960296308192</v>
      </c>
    </row>
    <row r="22" spans="1:8" x14ac:dyDescent="0.25">
      <c r="A22" s="8" t="s">
        <v>46</v>
      </c>
      <c r="B22" s="8"/>
      <c r="C22" s="8"/>
      <c r="D22" s="8" t="s">
        <v>134</v>
      </c>
    </row>
    <row r="23" spans="1:8" x14ac:dyDescent="0.25">
      <c r="A23" s="8" t="s">
        <v>47</v>
      </c>
      <c r="B23" s="8"/>
      <c r="C23" s="8"/>
      <c r="D23" s="8">
        <v>-6.7759251357919714</v>
      </c>
    </row>
    <row r="24" spans="1:8" x14ac:dyDescent="0.25">
      <c r="A24" s="9" t="s">
        <v>59</v>
      </c>
      <c r="B24" s="9"/>
      <c r="C24" s="9"/>
      <c r="D24" s="9">
        <v>53.418571729419483</v>
      </c>
    </row>
    <row r="25" spans="1:8" x14ac:dyDescent="0.25">
      <c r="A25" s="8" t="s">
        <v>61</v>
      </c>
      <c r="B25" s="8"/>
      <c r="C25" s="8"/>
      <c r="D25" s="8">
        <v>3.610211166494437</v>
      </c>
    </row>
    <row r="26" spans="1:8" x14ac:dyDescent="0.25">
      <c r="A26" s="8" t="s">
        <v>5</v>
      </c>
      <c r="B26" s="8"/>
      <c r="C26" s="8"/>
      <c r="D26" s="8">
        <v>-4.8691947642254707</v>
      </c>
    </row>
    <row r="27" spans="1:8" x14ac:dyDescent="0.25">
      <c r="A27" s="8" t="s">
        <v>63</v>
      </c>
      <c r="B27" s="8"/>
      <c r="C27" s="8"/>
      <c r="D27" s="8" t="s">
        <v>134</v>
      </c>
    </row>
    <row r="28" spans="1:8" x14ac:dyDescent="0.25">
      <c r="A28" s="8" t="s">
        <v>64</v>
      </c>
      <c r="B28" s="8"/>
      <c r="C28" s="8"/>
      <c r="D28" s="8" t="s">
        <v>134</v>
      </c>
    </row>
    <row r="29" spans="1:8" x14ac:dyDescent="0.25">
      <c r="A29" s="8" t="s">
        <v>62</v>
      </c>
      <c r="B29" s="8"/>
      <c r="C29" s="8"/>
      <c r="D29" s="8">
        <v>-3.7990813274430435</v>
      </c>
    </row>
    <row r="30" spans="1:8" x14ac:dyDescent="0.25">
      <c r="A30" s="8" t="s">
        <v>60</v>
      </c>
      <c r="B30" s="8"/>
      <c r="C30" s="8"/>
      <c r="D30" s="8" t="s">
        <v>134</v>
      </c>
    </row>
    <row r="31" spans="1:8" x14ac:dyDescent="0.25">
      <c r="A31" s="8" t="s">
        <v>41</v>
      </c>
      <c r="B31" s="8"/>
      <c r="C31" s="8"/>
      <c r="D31" s="8">
        <v>-3.414061689479686</v>
      </c>
    </row>
    <row r="32" spans="1:8" x14ac:dyDescent="0.25">
      <c r="A32" s="8" t="s">
        <v>69</v>
      </c>
      <c r="B32" s="8"/>
      <c r="C32" s="8"/>
      <c r="D32" s="8" t="s">
        <v>134</v>
      </c>
    </row>
    <row r="33" spans="1:4" x14ac:dyDescent="0.25">
      <c r="A33" s="8" t="s">
        <v>68</v>
      </c>
      <c r="B33" s="8"/>
      <c r="C33" s="8"/>
      <c r="D33" s="8">
        <v>-1.1823691178596052</v>
      </c>
    </row>
    <row r="34" spans="1:4" x14ac:dyDescent="0.25">
      <c r="A34" s="8" t="s">
        <v>72</v>
      </c>
      <c r="B34" s="8"/>
      <c r="C34" s="8"/>
      <c r="D34" s="8">
        <v>38.596913114749313</v>
      </c>
    </row>
    <row r="35" spans="1:4" x14ac:dyDescent="0.25">
      <c r="A35" s="8" t="s">
        <v>73</v>
      </c>
      <c r="B35" s="8"/>
      <c r="C35" s="8"/>
      <c r="D35" s="8" t="s">
        <v>134</v>
      </c>
    </row>
    <row r="36" spans="1:4" x14ac:dyDescent="0.25">
      <c r="A36" s="8" t="s">
        <v>74</v>
      </c>
      <c r="B36" s="8"/>
      <c r="C36" s="8"/>
      <c r="D36" s="8">
        <v>-3.8904992376586067</v>
      </c>
    </row>
    <row r="37" spans="1:4" x14ac:dyDescent="0.25">
      <c r="A37" s="8" t="s">
        <v>70</v>
      </c>
      <c r="B37" s="8"/>
      <c r="C37" s="8"/>
      <c r="D37" s="8">
        <v>-8.659843657085343</v>
      </c>
    </row>
    <row r="38" spans="1:4" x14ac:dyDescent="0.25">
      <c r="A38" s="9" t="s">
        <v>76</v>
      </c>
      <c r="B38" s="9"/>
      <c r="C38" s="9"/>
      <c r="D38" s="9">
        <v>35.801405904906311</v>
      </c>
    </row>
    <row r="39" spans="1:4" x14ac:dyDescent="0.25">
      <c r="A39" s="8" t="s">
        <v>71</v>
      </c>
      <c r="B39" s="8"/>
      <c r="C39" s="8"/>
      <c r="D39" s="8">
        <v>-10.036447997810804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B7E2-308B-4A6F-8865-97B77E15687C}">
  <dimension ref="A1:O40"/>
  <sheetViews>
    <sheetView zoomScale="85" zoomScaleNormal="85" workbookViewId="0">
      <selection activeCell="N46" sqref="N46"/>
    </sheetView>
  </sheetViews>
  <sheetFormatPr defaultRowHeight="15" x14ac:dyDescent="0.25"/>
  <cols>
    <col min="1" max="1" width="21.7109375" customWidth="1"/>
    <col min="2" max="3" width="12.42578125" bestFit="1" customWidth="1"/>
    <col min="6" max="6" width="24.85546875" customWidth="1"/>
    <col min="7" max="7" width="15.5703125" customWidth="1"/>
    <col min="9" max="9" width="11" bestFit="1" customWidth="1"/>
    <col min="11" max="11" width="9.7109375" bestFit="1" customWidth="1"/>
  </cols>
  <sheetData>
    <row r="1" spans="1:11" ht="21" x14ac:dyDescent="0.35">
      <c r="A1" s="7" t="s">
        <v>129</v>
      </c>
      <c r="F1" s="6" t="s">
        <v>130</v>
      </c>
    </row>
    <row r="2" spans="1:11" x14ac:dyDescent="0.25">
      <c r="A2" t="s">
        <v>128</v>
      </c>
      <c r="B2" t="s">
        <v>126</v>
      </c>
      <c r="C2" t="s">
        <v>127</v>
      </c>
      <c r="E2" t="s">
        <v>128</v>
      </c>
      <c r="F2" t="s">
        <v>126</v>
      </c>
      <c r="G2" t="s">
        <v>127</v>
      </c>
      <c r="I2" t="s">
        <v>131</v>
      </c>
      <c r="K2" t="s">
        <v>132</v>
      </c>
    </row>
    <row r="3" spans="1:11" x14ac:dyDescent="0.25">
      <c r="A3" t="s">
        <v>76</v>
      </c>
      <c r="B3">
        <v>111.17855754738598</v>
      </c>
      <c r="C3">
        <v>0.10628438711298049</v>
      </c>
      <c r="E3" t="s">
        <v>65</v>
      </c>
      <c r="F3">
        <v>91.180936583845039</v>
      </c>
      <c r="G3">
        <v>85.497963205993869</v>
      </c>
      <c r="I3">
        <f>Таблица3[[#This Row],[MAPE %]]/Таблица46[[#This Row],[MAPE %]]</f>
        <v>1.2193180034420048</v>
      </c>
      <c r="K3">
        <f>Таблица3[[#This Row],[MAPE %]]-Таблица46[[#This Row],[MAPE %]]</f>
        <v>19.997620963540939</v>
      </c>
    </row>
    <row r="4" spans="1:11" x14ac:dyDescent="0.25">
      <c r="A4" t="s">
        <v>72</v>
      </c>
      <c r="B4">
        <v>92.129530908034852</v>
      </c>
      <c r="C4">
        <v>0.17431847410128987</v>
      </c>
      <c r="E4" t="s">
        <v>23</v>
      </c>
      <c r="F4">
        <v>66.52475494560764</v>
      </c>
      <c r="G4">
        <v>1.0434248576656122</v>
      </c>
      <c r="I4">
        <f>Таблица3[[#This Row],[MAPE %]]/Таблица46[[#This Row],[MAPE %]]</f>
        <v>1.3848909474880793</v>
      </c>
      <c r="K4">
        <f>Таблица3[[#This Row],[MAPE %]]-Таблица46[[#This Row],[MAPE %]]</f>
        <v>25.604775962427212</v>
      </c>
    </row>
    <row r="5" spans="1:11" x14ac:dyDescent="0.25">
      <c r="A5" t="s">
        <v>69</v>
      </c>
      <c r="B5">
        <v>42.130804715570086</v>
      </c>
      <c r="C5">
        <v>0.24510153872141063</v>
      </c>
      <c r="E5" t="s">
        <v>64</v>
      </c>
      <c r="F5">
        <v>44.579873429543021</v>
      </c>
      <c r="G5">
        <v>0.82766869218881711</v>
      </c>
      <c r="I5">
        <f>Таблица3[[#This Row],[MAPE %]]/Таблица46[[#This Row],[MAPE %]]</f>
        <v>0.94506335425461441</v>
      </c>
      <c r="K5">
        <f>Таблица3[[#This Row],[MAPE %]]-Таблица46[[#This Row],[MAPE %]]</f>
        <v>-2.4490687139729346</v>
      </c>
    </row>
    <row r="6" spans="1:11" x14ac:dyDescent="0.25">
      <c r="A6" t="s">
        <v>59</v>
      </c>
      <c r="B6">
        <v>38.906638570000936</v>
      </c>
      <c r="C6">
        <v>7.7251212787271228</v>
      </c>
      <c r="E6" t="s">
        <v>69</v>
      </c>
      <c r="F6">
        <v>40.724691274848801</v>
      </c>
      <c r="G6">
        <v>0.23688736910995054</v>
      </c>
      <c r="I6">
        <f>Таблица3[[#This Row],[MAPE %]]/Таблица46[[#This Row],[MAPE %]]</f>
        <v>0.95535748343485472</v>
      </c>
      <c r="K6">
        <f>Таблица3[[#This Row],[MAPE %]]-Таблица46[[#This Row],[MAPE %]]</f>
        <v>-1.8180527048478652</v>
      </c>
    </row>
    <row r="7" spans="1:11" x14ac:dyDescent="0.25">
      <c r="A7" t="s">
        <v>20</v>
      </c>
      <c r="B7">
        <v>23.499536262874031</v>
      </c>
      <c r="C7">
        <v>3.1031193209586482E-2</v>
      </c>
      <c r="E7" t="s">
        <v>59</v>
      </c>
      <c r="F7">
        <v>37.475444241579318</v>
      </c>
      <c r="G7">
        <v>7.4293058577585116</v>
      </c>
      <c r="I7">
        <f>Таблица3[[#This Row],[MAPE %]]/Таблица46[[#This Row],[MAPE %]]</f>
        <v>0.62706491513184248</v>
      </c>
      <c r="K7">
        <f>Таблица3[[#This Row],[MAPE %]]-Таблица46[[#This Row],[MAPE %]]</f>
        <v>-13.975907978705287</v>
      </c>
    </row>
    <row r="8" spans="1:11" x14ac:dyDescent="0.25">
      <c r="A8" t="s">
        <v>21</v>
      </c>
      <c r="B8">
        <v>20.008966538743497</v>
      </c>
      <c r="C8">
        <v>0.14003461520609428</v>
      </c>
      <c r="E8" t="s">
        <v>45</v>
      </c>
      <c r="F8">
        <v>34.867337615201706</v>
      </c>
      <c r="G8">
        <v>19.276176451170169</v>
      </c>
      <c r="I8">
        <f>Таблица3[[#This Row],[MAPE %]]/Таблица46[[#This Row],[MAPE %]]</f>
        <v>0.57385989029514684</v>
      </c>
      <c r="K8">
        <f>Таблица3[[#This Row],[MAPE %]]-Таблица46[[#This Row],[MAPE %]]</f>
        <v>-14.858371076458209</v>
      </c>
    </row>
    <row r="9" spans="1:11" x14ac:dyDescent="0.25">
      <c r="A9" t="s">
        <v>6</v>
      </c>
      <c r="B9">
        <v>16.620059016518717</v>
      </c>
      <c r="C9">
        <v>6.2843254872474844E-2</v>
      </c>
      <c r="E9" t="s">
        <v>76</v>
      </c>
      <c r="F9">
        <v>33.922869725176646</v>
      </c>
      <c r="G9">
        <v>3.2316423648673272E-2</v>
      </c>
      <c r="I9">
        <f>Таблица3[[#This Row],[MAPE %]]/Таблица46[[#This Row],[MAPE %]]</f>
        <v>0.48993670497704839</v>
      </c>
      <c r="K9">
        <f>Таблица3[[#This Row],[MAPE %]]-Таблица46[[#This Row],[MAPE %]]</f>
        <v>-17.30281070865793</v>
      </c>
    </row>
    <row r="10" spans="1:11" x14ac:dyDescent="0.25">
      <c r="A10" t="s">
        <v>68</v>
      </c>
      <c r="B10">
        <v>16.487280968453067</v>
      </c>
      <c r="C10">
        <v>0.7827365879253344</v>
      </c>
      <c r="E10" t="s">
        <v>26</v>
      </c>
      <c r="F10">
        <v>32.51838802644145</v>
      </c>
      <c r="G10">
        <v>1.7576178720015496</v>
      </c>
      <c r="I10">
        <f>Таблица3[[#This Row],[MAPE %]]/Таблица46[[#This Row],[MAPE %]]</f>
        <v>0.50701409169011946</v>
      </c>
      <c r="K10">
        <f>Таблица3[[#This Row],[MAPE %]]-Таблица46[[#This Row],[MAPE %]]</f>
        <v>-16.031107057988383</v>
      </c>
    </row>
    <row r="11" spans="1:11" x14ac:dyDescent="0.25">
      <c r="A11" t="s">
        <v>24</v>
      </c>
      <c r="B11">
        <v>15.729081927627362</v>
      </c>
      <c r="C11">
        <v>0.20767629751071995</v>
      </c>
      <c r="E11" t="s">
        <v>72</v>
      </c>
      <c r="F11">
        <v>29.633492461104399</v>
      </c>
      <c r="G11">
        <v>5.6039154555138145E-2</v>
      </c>
      <c r="I11">
        <f>Таблица3[[#This Row],[MAPE %]]/Таблица46[[#This Row],[MAPE %]]</f>
        <v>0.5307873160165868</v>
      </c>
      <c r="K11">
        <f>Таблица3[[#This Row],[MAPE %]]-Таблица46[[#This Row],[MAPE %]]</f>
        <v>-13.904410533477037</v>
      </c>
    </row>
    <row r="12" spans="1:11" x14ac:dyDescent="0.25">
      <c r="A12" t="s">
        <v>41</v>
      </c>
      <c r="B12">
        <v>15.481023895914854</v>
      </c>
      <c r="C12">
        <v>30.763899957144307</v>
      </c>
      <c r="E12" t="s">
        <v>25</v>
      </c>
      <c r="F12">
        <v>28.611491910108544</v>
      </c>
      <c r="G12">
        <v>0.61498334002740218</v>
      </c>
      <c r="I12">
        <f>Таблица3[[#This Row],[MAPE %]]/Таблица46[[#This Row],[MAPE %]]</f>
        <v>0.54107712888768833</v>
      </c>
      <c r="K12">
        <f>Таблица3[[#This Row],[MAPE %]]-Таблица46[[#This Row],[MAPE %]]</f>
        <v>-13.13046801419369</v>
      </c>
    </row>
    <row r="13" spans="1:11" x14ac:dyDescent="0.25">
      <c r="A13" t="s">
        <v>47</v>
      </c>
      <c r="B13">
        <v>14.388964124032048</v>
      </c>
      <c r="C13">
        <v>6.2700143545871923</v>
      </c>
      <c r="E13" t="s">
        <v>21</v>
      </c>
      <c r="F13">
        <v>23.69128627247046</v>
      </c>
      <c r="G13">
        <v>0.16485823838527278</v>
      </c>
      <c r="I13">
        <f>Таблица3[[#This Row],[MAPE %]]/Таблица46[[#This Row],[MAPE %]]</f>
        <v>0.60735259194230351</v>
      </c>
      <c r="K13">
        <f>Таблица3[[#This Row],[MAPE %]]-Таблица46[[#This Row],[MAPE %]]</f>
        <v>-9.302322148438412</v>
      </c>
    </row>
    <row r="14" spans="1:11" x14ac:dyDescent="0.25">
      <c r="A14" t="s">
        <v>2</v>
      </c>
      <c r="B14">
        <v>14.266884539346249</v>
      </c>
      <c r="C14">
        <v>69.037128736911015</v>
      </c>
      <c r="E14" t="s">
        <v>41</v>
      </c>
      <c r="F14">
        <v>22.939774602685862</v>
      </c>
      <c r="G14">
        <v>45.188576043214717</v>
      </c>
      <c r="I14">
        <f>Таблица3[[#This Row],[MAPE %]]/Таблица46[[#This Row],[MAPE %]]</f>
        <v>0.62192784307810223</v>
      </c>
      <c r="K14">
        <f>Таблица3[[#This Row],[MAPE %]]-Таблица46[[#This Row],[MAPE %]]</f>
        <v>-8.6728900633396133</v>
      </c>
    </row>
    <row r="15" spans="1:11" x14ac:dyDescent="0.25">
      <c r="A15" t="s">
        <v>26</v>
      </c>
      <c r="B15">
        <v>13.3526056253893</v>
      </c>
      <c r="C15">
        <v>0.72426650067149467</v>
      </c>
      <c r="E15" t="s">
        <v>24</v>
      </c>
      <c r="F15">
        <v>21.056308547089419</v>
      </c>
      <c r="G15">
        <v>0.27765997942184911</v>
      </c>
      <c r="I15">
        <f>Таблица3[[#This Row],[MAPE %]]/Таблица46[[#This Row],[MAPE %]]</f>
        <v>0.63413801120591051</v>
      </c>
      <c r="K15">
        <f>Таблица3[[#This Row],[MAPE %]]-Таблица46[[#This Row],[MAPE %]]</f>
        <v>-7.7037029217001187</v>
      </c>
    </row>
    <row r="16" spans="1:11" x14ac:dyDescent="0.25">
      <c r="A16" t="s">
        <v>73</v>
      </c>
      <c r="B16">
        <v>11.573787127152125</v>
      </c>
      <c r="C16">
        <v>3.8596209099920342E-2</v>
      </c>
      <c r="E16" t="s">
        <v>60</v>
      </c>
      <c r="F16">
        <v>16.846978742111418</v>
      </c>
      <c r="G16">
        <v>5.0190761074936946E-2</v>
      </c>
      <c r="I16">
        <f>Таблица3[[#This Row],[MAPE %]]/Таблица46[[#This Row],[MAPE %]]</f>
        <v>0.68699481992114109</v>
      </c>
      <c r="K16">
        <f>Таблица3[[#This Row],[MAPE %]]-Таблица46[[#This Row],[MAPE %]]</f>
        <v>-5.273191614959293</v>
      </c>
    </row>
    <row r="17" spans="1:15" x14ac:dyDescent="0.25">
      <c r="A17" t="s">
        <v>23</v>
      </c>
      <c r="B17">
        <v>11.466917122741938</v>
      </c>
      <c r="C17">
        <v>0.18142091802957364</v>
      </c>
      <c r="E17" t="s">
        <v>70</v>
      </c>
      <c r="F17">
        <v>16.071447278912849</v>
      </c>
      <c r="G17">
        <v>1.2343773316263551</v>
      </c>
      <c r="I17">
        <f>Таблица3[[#This Row],[MAPE %]]/Таблица46[[#This Row],[MAPE %]]</f>
        <v>0.71349623489027902</v>
      </c>
      <c r="K17">
        <f>Таблица3[[#This Row],[MAPE %]]-Таблица46[[#This Row],[MAPE %]]</f>
        <v>-4.6045301561709113</v>
      </c>
    </row>
    <row r="18" spans="1:15" x14ac:dyDescent="0.25">
      <c r="A18" t="s">
        <v>27</v>
      </c>
      <c r="B18">
        <v>9.0250138545366596</v>
      </c>
      <c r="C18">
        <v>3.8590455867540405</v>
      </c>
      <c r="E18" t="s">
        <v>73</v>
      </c>
      <c r="F18">
        <v>14.846420238803782</v>
      </c>
      <c r="G18">
        <v>4.9478657501195657E-2</v>
      </c>
      <c r="I18">
        <f>Таблица3[[#This Row],[MAPE %]]/Таблица46[[#This Row],[MAPE %]]</f>
        <v>0.60789157988052678</v>
      </c>
      <c r="K18">
        <f>Таблица3[[#This Row],[MAPE %]]-Таблица46[[#This Row],[MAPE %]]</f>
        <v>-5.8214063842671226</v>
      </c>
    </row>
    <row r="19" spans="1:15" x14ac:dyDescent="0.25">
      <c r="A19" t="s">
        <v>62</v>
      </c>
      <c r="B19">
        <v>8.3324798440238652</v>
      </c>
      <c r="C19">
        <v>0.29518902612760689</v>
      </c>
      <c r="E19" t="s">
        <v>47</v>
      </c>
      <c r="F19">
        <v>14.446240317493801</v>
      </c>
      <c r="G19">
        <v>6.2858745101609843</v>
      </c>
      <c r="I19">
        <f>Таблица3[[#This Row],[MAPE %]]/Таблица46[[#This Row],[MAPE %]]</f>
        <v>0.5767922768066911</v>
      </c>
      <c r="K19">
        <f>Таблица3[[#This Row],[MAPE %]]-Таблица46[[#This Row],[MAPE %]]</f>
        <v>-6.1137604734699362</v>
      </c>
    </row>
    <row r="20" spans="1:15" x14ac:dyDescent="0.25">
      <c r="A20" t="s">
        <v>30</v>
      </c>
      <c r="B20">
        <v>8.2666763206443878</v>
      </c>
      <c r="C20">
        <v>8.5824319628617658E-3</v>
      </c>
      <c r="E20" t="s">
        <v>46</v>
      </c>
      <c r="F20">
        <v>12.65041774060183</v>
      </c>
      <c r="G20">
        <v>0.13935139125546034</v>
      </c>
      <c r="I20">
        <f>Таблица3[[#This Row],[MAPE %]]/Таблица46[[#This Row],[MAPE %]]</f>
        <v>0.65347061971813669</v>
      </c>
      <c r="K20">
        <f>Таблица3[[#This Row],[MAPE %]]-Таблица46[[#This Row],[MAPE %]]</f>
        <v>-4.3837414199574418</v>
      </c>
    </row>
    <row r="21" spans="1:15" x14ac:dyDescent="0.25">
      <c r="A21" t="s">
        <v>5</v>
      </c>
      <c r="B21">
        <v>7.4308508656472192</v>
      </c>
      <c r="C21">
        <v>29.026631017917207</v>
      </c>
      <c r="E21" t="s">
        <v>43</v>
      </c>
      <c r="F21">
        <v>11.899675943693529</v>
      </c>
      <c r="G21">
        <v>7326.4217054164974</v>
      </c>
      <c r="I21">
        <f>Таблица3[[#This Row],[MAPE %]]/Таблица46[[#This Row],[MAPE %]]</f>
        <v>0.624458254225431</v>
      </c>
      <c r="K21">
        <f>Таблица3[[#This Row],[MAPE %]]-Таблица46[[#This Row],[MAPE %]]</f>
        <v>-4.4688250780463097</v>
      </c>
    </row>
    <row r="22" spans="1:15" x14ac:dyDescent="0.25">
      <c r="A22" t="s">
        <v>28</v>
      </c>
      <c r="B22">
        <v>6.8097930689811497</v>
      </c>
      <c r="C22">
        <v>4.6222935446989383E-3</v>
      </c>
      <c r="E22" t="s">
        <v>1</v>
      </c>
      <c r="F22">
        <v>11.105778548482583</v>
      </c>
      <c r="G22">
        <v>4.2791552177400494E-2</v>
      </c>
      <c r="I22">
        <f>Таблица3[[#This Row],[MAPE %]]/Таблица46[[#This Row],[MAPE %]]</f>
        <v>0.61317565799217133</v>
      </c>
      <c r="K22">
        <f>Таблица3[[#This Row],[MAPE %]]-Таблица46[[#This Row],[MAPE %]]</f>
        <v>-4.2959854795014332</v>
      </c>
      <c r="L22">
        <v>5</v>
      </c>
      <c r="M22">
        <v>21</v>
      </c>
      <c r="O22">
        <f>ABS(L22-M22)/L22 *100</f>
        <v>320</v>
      </c>
    </row>
    <row r="23" spans="1:15" x14ac:dyDescent="0.25">
      <c r="A23" t="s">
        <v>71</v>
      </c>
      <c r="B23">
        <v>6.4762561524357594</v>
      </c>
      <c r="C23">
        <v>4.2190755195864824</v>
      </c>
      <c r="E23" t="s">
        <v>3</v>
      </c>
      <c r="F23">
        <v>10.798452794474356</v>
      </c>
      <c r="G23">
        <v>3.8572035471046477E-2</v>
      </c>
      <c r="I23">
        <f>Таблица3[[#This Row],[MAPE %]]/Таблица46[[#This Row],[MAPE %]]</f>
        <v>0.59973926595759208</v>
      </c>
      <c r="K23">
        <f>Таблица3[[#This Row],[MAPE %]]-Таблица46[[#This Row],[MAPE %]]</f>
        <v>-4.3221966420385964</v>
      </c>
    </row>
    <row r="24" spans="1:15" x14ac:dyDescent="0.25">
      <c r="A24" t="s">
        <v>22</v>
      </c>
      <c r="B24">
        <v>6.4356414743293753</v>
      </c>
      <c r="C24">
        <v>0.70802711773613236</v>
      </c>
      <c r="E24" t="s">
        <v>22</v>
      </c>
      <c r="F24">
        <v>10.114120359289883</v>
      </c>
      <c r="G24">
        <v>1.1073673531428476</v>
      </c>
      <c r="I24">
        <f>Таблица3[[#This Row],[MAPE %]]/Таблица46[[#This Row],[MAPE %]]</f>
        <v>0.63630263885659599</v>
      </c>
      <c r="K24">
        <f>Таблица3[[#This Row],[MAPE %]]-Таблица46[[#This Row],[MAPE %]]</f>
        <v>-3.6784788849605077</v>
      </c>
    </row>
    <row r="25" spans="1:15" x14ac:dyDescent="0.25">
      <c r="A25" t="s">
        <v>43</v>
      </c>
      <c r="B25">
        <v>6.2047596094048814</v>
      </c>
      <c r="C25">
        <v>3919.5473521263434</v>
      </c>
      <c r="E25" t="s">
        <v>5</v>
      </c>
      <c r="F25">
        <v>9.7451039812654869</v>
      </c>
      <c r="G25">
        <v>37.665455201598569</v>
      </c>
      <c r="I25">
        <f>Таблица3[[#This Row],[MAPE %]]/Таблица46[[#This Row],[MAPE %]]</f>
        <v>0.63670532621645137</v>
      </c>
      <c r="K25">
        <f>Таблица3[[#This Row],[MAPE %]]-Таблица46[[#This Row],[MAPE %]]</f>
        <v>-3.5403443718606056</v>
      </c>
    </row>
    <row r="26" spans="1:15" x14ac:dyDescent="0.25">
      <c r="A26" t="s">
        <v>25</v>
      </c>
      <c r="B26">
        <v>5.9570318087763816</v>
      </c>
      <c r="C26">
        <v>0.12803694616508352</v>
      </c>
      <c r="E26" t="s">
        <v>2</v>
      </c>
      <c r="F26">
        <v>8.9086440950371095</v>
      </c>
      <c r="G26">
        <v>43.078866492654221</v>
      </c>
      <c r="I26">
        <f>Таблица3[[#This Row],[MAPE %]]/Таблица46[[#This Row],[MAPE %]]</f>
        <v>0.66867996355303572</v>
      </c>
      <c r="K26">
        <f>Таблица3[[#This Row],[MAPE %]]-Таблица46[[#This Row],[MAPE %]]</f>
        <v>-2.9516122862607279</v>
      </c>
    </row>
    <row r="27" spans="1:15" x14ac:dyDescent="0.25">
      <c r="A27" t="s">
        <v>64</v>
      </c>
      <c r="B27">
        <v>5.3610678038901938</v>
      </c>
      <c r="C27">
        <v>9.9365105611032956E-2</v>
      </c>
      <c r="E27" t="s">
        <v>62</v>
      </c>
      <c r="F27">
        <v>8.5215102112009813</v>
      </c>
      <c r="G27">
        <v>0.31103742655514138</v>
      </c>
      <c r="I27">
        <f>Таблица3[[#This Row],[MAPE %]]/Таблица46[[#This Row],[MAPE %]]</f>
        <v>0.62912179543520497</v>
      </c>
      <c r="K27">
        <f>Таблица3[[#This Row],[MAPE %]]-Таблица46[[#This Row],[MAPE %]]</f>
        <v>-3.1604424073107875</v>
      </c>
    </row>
    <row r="28" spans="1:15" x14ac:dyDescent="0.25">
      <c r="A28" t="s">
        <v>46</v>
      </c>
      <c r="B28">
        <v>4.9211173021201517</v>
      </c>
      <c r="C28">
        <v>5.4387465121253843E-2</v>
      </c>
      <c r="E28" t="s">
        <v>71</v>
      </c>
      <c r="F28">
        <v>8.4216931339312691</v>
      </c>
      <c r="G28">
        <v>5.4349957596716694</v>
      </c>
      <c r="I28">
        <f>Таблица3[[#This Row],[MAPE %]]/Таблица46[[#This Row],[MAPE %]]</f>
        <v>0.58433823506259253</v>
      </c>
      <c r="K28">
        <f>Таблица3[[#This Row],[MAPE %]]-Таблица46[[#This Row],[MAPE %]]</f>
        <v>-3.5005758318111173</v>
      </c>
    </row>
    <row r="29" spans="1:15" x14ac:dyDescent="0.25">
      <c r="A29" t="s">
        <v>66</v>
      </c>
      <c r="B29">
        <v>4.6896982138052792</v>
      </c>
      <c r="C29">
        <v>3.9880131631275759</v>
      </c>
      <c r="E29" t="s">
        <v>68</v>
      </c>
      <c r="F29">
        <v>8.3429883599120469</v>
      </c>
      <c r="G29">
        <v>0.39565238354110405</v>
      </c>
      <c r="I29">
        <f>Таблица3[[#This Row],[MAPE %]]/Таблица46[[#This Row],[MAPE %]]</f>
        <v>0.56211252029778913</v>
      </c>
      <c r="K29">
        <f>Таблица3[[#This Row],[MAPE %]]-Таблица46[[#This Row],[MAPE %]]</f>
        <v>-3.6532901461067677</v>
      </c>
    </row>
    <row r="30" spans="1:15" x14ac:dyDescent="0.25">
      <c r="A30" t="s">
        <v>60</v>
      </c>
      <c r="B30">
        <v>4.6280855675840558</v>
      </c>
      <c r="C30">
        <v>1.3839059715301591E-2</v>
      </c>
      <c r="E30" t="s">
        <v>28</v>
      </c>
      <c r="F30">
        <v>7.481835924507199</v>
      </c>
      <c r="G30">
        <v>5.0308079013471662E-3</v>
      </c>
      <c r="I30">
        <f>Таблица3[[#This Row],[MAPE %]]/Таблица46[[#This Row],[MAPE %]]</f>
        <v>0.61857619096196503</v>
      </c>
      <c r="K30">
        <f>Таблица3[[#This Row],[MAPE %]]-Таблица46[[#This Row],[MAPE %]]</f>
        <v>-2.8537503569231433</v>
      </c>
    </row>
    <row r="31" spans="1:15" x14ac:dyDescent="0.25">
      <c r="A31" t="s">
        <v>61</v>
      </c>
      <c r="B31">
        <v>3.4106701875096834</v>
      </c>
      <c r="C31">
        <v>5.0176050492359986E-3</v>
      </c>
      <c r="E31" t="s">
        <v>20</v>
      </c>
      <c r="F31">
        <v>6.9396851256795076</v>
      </c>
      <c r="G31">
        <v>9.2694517830508721E-3</v>
      </c>
      <c r="I31">
        <f>Таблица3[[#This Row],[MAPE %]]/Таблица46[[#This Row],[MAPE %]]</f>
        <v>0.49147333427116024</v>
      </c>
      <c r="K31">
        <f>Таблица3[[#This Row],[MAPE %]]-Таблица46[[#This Row],[MAPE %]]</f>
        <v>-3.5290149381698241</v>
      </c>
    </row>
    <row r="32" spans="1:15" x14ac:dyDescent="0.25">
      <c r="A32" t="s">
        <v>63</v>
      </c>
      <c r="B32">
        <v>3.4045629547268348</v>
      </c>
      <c r="C32">
        <v>0.34303742094706102</v>
      </c>
      <c r="E32" t="s">
        <v>30</v>
      </c>
      <c r="F32">
        <v>5.7889249187157334</v>
      </c>
      <c r="G32">
        <v>5.6748065584908301E-3</v>
      </c>
      <c r="I32">
        <f>Таблица3[[#This Row],[MAPE %]]/Таблица46[[#This Row],[MAPE %]]</f>
        <v>0.58811661967143514</v>
      </c>
      <c r="K32">
        <f>Таблица3[[#This Row],[MAPE %]]-Таблица46[[#This Row],[MAPE %]]</f>
        <v>-2.3843619639888987</v>
      </c>
    </row>
    <row r="33" spans="1:11" x14ac:dyDescent="0.25">
      <c r="A33" t="s">
        <v>70</v>
      </c>
      <c r="B33">
        <v>3.1115612382183397</v>
      </c>
      <c r="C33">
        <v>0.24301548316503693</v>
      </c>
      <c r="E33" t="s">
        <v>27</v>
      </c>
      <c r="F33">
        <v>5.5856107641010153</v>
      </c>
      <c r="G33">
        <v>2.3891908906638286</v>
      </c>
      <c r="I33">
        <f>Таблица3[[#This Row],[MAPE %]]/Таблица46[[#This Row],[MAPE %]]</f>
        <v>0.55706732345484777</v>
      </c>
      <c r="K33">
        <f>Таблица3[[#This Row],[MAPE %]]-Таблица46[[#This Row],[MAPE %]]</f>
        <v>-2.4740495258826756</v>
      </c>
    </row>
    <row r="34" spans="1:11" x14ac:dyDescent="0.25">
      <c r="A34" t="s">
        <v>1</v>
      </c>
      <c r="B34">
        <v>2.9573751270758089</v>
      </c>
      <c r="C34">
        <v>1.1520749373376901E-2</v>
      </c>
      <c r="E34" t="s">
        <v>67</v>
      </c>
      <c r="F34">
        <v>4.7128309095593552</v>
      </c>
      <c r="G34">
        <v>3.3441577142825381</v>
      </c>
      <c r="I34">
        <f>Таблица3[[#This Row],[MAPE %]]/Таблица46[[#This Row],[MAPE %]]</f>
        <v>0.62751564480642918</v>
      </c>
      <c r="K34">
        <f>Таблица3[[#This Row],[MAPE %]]-Таблица46[[#This Row],[MAPE %]]</f>
        <v>-1.7554557824835464</v>
      </c>
    </row>
    <row r="35" spans="1:11" x14ac:dyDescent="0.25">
      <c r="A35" t="s">
        <v>3</v>
      </c>
      <c r="B35">
        <v>1.924890406438071</v>
      </c>
      <c r="C35">
        <v>6.8862536502814582E-3</v>
      </c>
      <c r="E35" t="s">
        <v>66</v>
      </c>
      <c r="F35">
        <v>4.2872965579546243</v>
      </c>
      <c r="G35">
        <v>3.6460620279207845</v>
      </c>
      <c r="I35">
        <f>Таблица3[[#This Row],[MAPE %]]/Таблица46[[#This Row],[MAPE %]]</f>
        <v>0.44897533455357569</v>
      </c>
      <c r="K35">
        <f>Таблица3[[#This Row],[MAPE %]]-Таблица46[[#This Row],[MAPE %]]</f>
        <v>-2.3624061515165531</v>
      </c>
    </row>
    <row r="36" spans="1:11" x14ac:dyDescent="0.25">
      <c r="A36" t="s">
        <v>74</v>
      </c>
      <c r="B36">
        <v>1.7897766576469107</v>
      </c>
      <c r="C36">
        <v>1.1619467330871938</v>
      </c>
      <c r="E36" t="s">
        <v>61</v>
      </c>
      <c r="F36">
        <v>2.8275168542549971</v>
      </c>
      <c r="G36">
        <v>4.1545039530783241E-3</v>
      </c>
      <c r="I36">
        <f>Таблица3[[#This Row],[MAPE %]]/Таблица46[[#This Row],[MAPE %]]</f>
        <v>0.63298531888627296</v>
      </c>
      <c r="K36">
        <f>Таблица3[[#This Row],[MAPE %]]-Таблица46[[#This Row],[MAPE %]]</f>
        <v>-1.0377401966080864</v>
      </c>
    </row>
    <row r="37" spans="1:11" x14ac:dyDescent="0.25">
      <c r="A37" t="s">
        <v>45</v>
      </c>
      <c r="B37">
        <v>1.5482676779279949</v>
      </c>
      <c r="C37">
        <v>0.85241411559426794</v>
      </c>
      <c r="E37" t="s">
        <v>74</v>
      </c>
      <c r="F37">
        <v>2.0861367435637366</v>
      </c>
      <c r="G37">
        <v>1.3474738652379479</v>
      </c>
      <c r="I37">
        <f>Таблица3[[#This Row],[MAPE %]]/Таблица46[[#This Row],[MAPE %]]</f>
        <v>0.74216979433625108</v>
      </c>
      <c r="K37">
        <f>Таблица3[[#This Row],[MAPE %]]-Таблица46[[#This Row],[MAPE %]]</f>
        <v>-0.53786906563574166</v>
      </c>
    </row>
    <row r="38" spans="1:11" x14ac:dyDescent="0.25">
      <c r="A38" t="s">
        <v>67</v>
      </c>
      <c r="B38">
        <v>0.59300532031025621</v>
      </c>
      <c r="C38">
        <v>0.42071306180197254</v>
      </c>
      <c r="E38" t="s">
        <v>6</v>
      </c>
      <c r="F38">
        <v>1.9759432082053692</v>
      </c>
      <c r="G38">
        <v>7.6054048164532944E-3</v>
      </c>
      <c r="I38">
        <f>Таблица3[[#This Row],[MAPE %]]/Таблица46[[#This Row],[MAPE %]]</f>
        <v>0.30011253250990316</v>
      </c>
      <c r="K38">
        <f>Таблица3[[#This Row],[MAPE %]]-Таблица46[[#This Row],[MAPE %]]</f>
        <v>-1.3829378878951131</v>
      </c>
    </row>
    <row r="39" spans="1:11" x14ac:dyDescent="0.25">
      <c r="A39" t="s">
        <v>75</v>
      </c>
      <c r="B39">
        <v>0.431392013410418</v>
      </c>
      <c r="C39">
        <v>7.6700815705917762</v>
      </c>
      <c r="E39" t="s">
        <v>75</v>
      </c>
      <c r="F39">
        <v>1.8811599939127808</v>
      </c>
      <c r="G39">
        <v>33.433297787571405</v>
      </c>
      <c r="I39">
        <f>Таблица3[[#This Row],[MAPE %]]/Таблица46[[#This Row],[MAPE %]]</f>
        <v>0.22932234089942022</v>
      </c>
      <c r="K39">
        <f>Таблица3[[#This Row],[MAPE %]]-Таблица46[[#This Row],[MAPE %]]</f>
        <v>-1.4497679805023629</v>
      </c>
    </row>
    <row r="40" spans="1:11" x14ac:dyDescent="0.25">
      <c r="A40" t="s">
        <v>65</v>
      </c>
      <c r="B40">
        <v>0.15435827035668018</v>
      </c>
      <c r="C40">
        <v>0.14461601697057702</v>
      </c>
      <c r="E40" t="s">
        <v>63</v>
      </c>
      <c r="I40" t="e">
        <f>Таблица3[[#This Row],[MAPE %]]/Таблица46[[#This Row],[MAPE %]]</f>
        <v>#DIV/0!</v>
      </c>
      <c r="K40">
        <f>Таблица3[[#This Row],[MAPE %]]-Таблица46[[#This Row],[MAPE %]]</f>
        <v>0.15435827035668018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A37-669F-4B45-8942-A339E9176694}">
  <dimension ref="A1:B4"/>
  <sheetViews>
    <sheetView workbookViewId="0">
      <selection activeCell="C6" sqref="A1:C6"/>
    </sheetView>
  </sheetViews>
  <sheetFormatPr defaultRowHeight="15" x14ac:dyDescent="0.25"/>
  <cols>
    <col min="2" max="2" width="11" bestFit="1" customWidth="1"/>
  </cols>
  <sheetData>
    <row r="1" spans="1:2" x14ac:dyDescent="0.25">
      <c r="A1">
        <v>120</v>
      </c>
    </row>
    <row r="2" spans="1:2" x14ac:dyDescent="0.25">
      <c r="A2">
        <v>122</v>
      </c>
      <c r="B2">
        <f>A2/A1</f>
        <v>1.0166666666666666</v>
      </c>
    </row>
    <row r="3" spans="1:2" x14ac:dyDescent="0.25">
      <c r="A3">
        <v>132</v>
      </c>
      <c r="B3">
        <f t="shared" ref="B3:B4" si="0">A3/A2</f>
        <v>1.0819672131147542</v>
      </c>
    </row>
    <row r="4" spans="1:2" x14ac:dyDescent="0.25">
      <c r="A4">
        <v>145</v>
      </c>
      <c r="B4">
        <f t="shared" si="0"/>
        <v>1.0984848484848484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505A-8BB5-4591-9B76-4928C9DF9A4D}">
  <dimension ref="B3:I31"/>
  <sheetViews>
    <sheetView topLeftCell="A7" zoomScale="70" zoomScaleNormal="70" workbookViewId="0">
      <selection activeCell="T21" sqref="T21"/>
    </sheetView>
  </sheetViews>
  <sheetFormatPr defaultRowHeight="15" x14ac:dyDescent="0.25"/>
  <sheetData>
    <row r="3" spans="2:9" x14ac:dyDescent="0.25">
      <c r="B3" t="s">
        <v>48</v>
      </c>
    </row>
    <row r="4" spans="2:9" x14ac:dyDescent="0.25">
      <c r="B4" t="s">
        <v>49</v>
      </c>
    </row>
    <row r="5" spans="2:9" x14ac:dyDescent="0.25">
      <c r="B5" t="s">
        <v>50</v>
      </c>
    </row>
    <row r="6" spans="2:9" x14ac:dyDescent="0.25">
      <c r="B6" t="s">
        <v>51</v>
      </c>
    </row>
    <row r="7" spans="2:9" x14ac:dyDescent="0.25">
      <c r="B7" t="s">
        <v>52</v>
      </c>
    </row>
    <row r="8" spans="2:9" x14ac:dyDescent="0.25">
      <c r="B8" t="s">
        <v>53</v>
      </c>
      <c r="I8" t="s">
        <v>43</v>
      </c>
    </row>
    <row r="9" spans="2:9" x14ac:dyDescent="0.25">
      <c r="B9" t="s">
        <v>54</v>
      </c>
    </row>
    <row r="12" spans="2:9" x14ac:dyDescent="0.25">
      <c r="B12" t="s">
        <v>45</v>
      </c>
    </row>
    <row r="13" spans="2:9" x14ac:dyDescent="0.25">
      <c r="B13" t="s">
        <v>49</v>
      </c>
    </row>
    <row r="14" spans="2:9" x14ac:dyDescent="0.25">
      <c r="B14" t="s">
        <v>55</v>
      </c>
    </row>
    <row r="31" spans="9:9" x14ac:dyDescent="0.25">
      <c r="I31" t="s">
        <v>45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Y21"/>
  <sheetViews>
    <sheetView workbookViewId="0">
      <selection activeCell="B37" sqref="B37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12</v>
      </c>
      <c r="B1">
        <v>1.6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17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  <row r="18" spans="15:25" x14ac:dyDescent="0.25">
      <c r="O18" t="s">
        <v>45</v>
      </c>
    </row>
    <row r="21" spans="15:25" x14ac:dyDescent="0.25">
      <c r="Y21" t="s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2888-2143-4589-82AC-5196D803E367}">
  <dimension ref="L1:Q42"/>
  <sheetViews>
    <sheetView workbookViewId="0">
      <selection activeCell="G28" sqref="G2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44463</v>
      </c>
      <c r="M2" t="s">
        <v>1</v>
      </c>
      <c r="N2">
        <v>0.98</v>
      </c>
      <c r="P2">
        <v>0.14067931516493723</v>
      </c>
      <c r="Q2">
        <v>0.14181293344805443</v>
      </c>
    </row>
    <row r="3" spans="12:17" x14ac:dyDescent="0.25">
      <c r="L3" s="1">
        <v>44463</v>
      </c>
      <c r="M3" t="s">
        <v>66</v>
      </c>
      <c r="N3">
        <v>0.91</v>
      </c>
      <c r="P3">
        <v>0.15810031661608756</v>
      </c>
      <c r="Q3">
        <v>0.15895449455876939</v>
      </c>
    </row>
    <row r="4" spans="12:17" x14ac:dyDescent="0.25">
      <c r="L4" s="1">
        <v>44463</v>
      </c>
      <c r="M4" t="s">
        <v>70</v>
      </c>
      <c r="N4">
        <v>0.91</v>
      </c>
      <c r="P4">
        <v>5.5317530463471688E-2</v>
      </c>
      <c r="Q4">
        <v>5.6243445924655695E-2</v>
      </c>
    </row>
    <row r="5" spans="12:17" x14ac:dyDescent="0.25">
      <c r="L5" s="1">
        <v>44463</v>
      </c>
      <c r="M5" t="s">
        <v>47</v>
      </c>
      <c r="N5">
        <v>0.75</v>
      </c>
      <c r="P5">
        <v>8.5643196396711835E-2</v>
      </c>
      <c r="Q5">
        <v>8.6884946796248211E-2</v>
      </c>
    </row>
    <row r="6" spans="12:17" x14ac:dyDescent="0.25">
      <c r="L6" s="1">
        <v>44463</v>
      </c>
      <c r="M6" t="s">
        <v>64</v>
      </c>
      <c r="N6">
        <v>0.73</v>
      </c>
      <c r="P6">
        <v>0.18825935585025128</v>
      </c>
      <c r="Q6">
        <v>0.18828503032572821</v>
      </c>
    </row>
    <row r="7" spans="12:17" x14ac:dyDescent="0.25">
      <c r="L7" s="1">
        <v>44463</v>
      </c>
      <c r="M7" t="s">
        <v>27</v>
      </c>
      <c r="N7">
        <v>0.7</v>
      </c>
      <c r="P7">
        <v>3.4499362739485895E-2</v>
      </c>
      <c r="Q7">
        <v>3.5110769659622496E-2</v>
      </c>
    </row>
    <row r="8" spans="12:17" x14ac:dyDescent="0.25">
      <c r="L8" s="1">
        <v>44463</v>
      </c>
      <c r="M8" t="s">
        <v>5</v>
      </c>
      <c r="N8">
        <v>0.66</v>
      </c>
      <c r="P8">
        <v>5.4532099622052257E-2</v>
      </c>
      <c r="Q8">
        <v>5.5447341169420412E-2</v>
      </c>
    </row>
    <row r="9" spans="12:17" x14ac:dyDescent="0.25">
      <c r="L9" s="1">
        <v>44463</v>
      </c>
      <c r="M9" t="s">
        <v>62</v>
      </c>
      <c r="N9">
        <v>0.66</v>
      </c>
      <c r="P9">
        <v>6.7220116917764874E-2</v>
      </c>
      <c r="Q9">
        <v>6.8293794588487583E-2</v>
      </c>
    </row>
    <row r="10" spans="12:17" x14ac:dyDescent="0.25">
      <c r="L10" s="1">
        <v>44463</v>
      </c>
      <c r="M10" t="s">
        <v>65</v>
      </c>
      <c r="N10">
        <v>0.65</v>
      </c>
      <c r="P10">
        <v>7.8730405722561986E-2</v>
      </c>
      <c r="Q10">
        <v>7.9918671674399089E-2</v>
      </c>
    </row>
    <row r="11" spans="12:17" x14ac:dyDescent="0.25">
      <c r="L11" s="1">
        <v>44463</v>
      </c>
      <c r="M11" t="s">
        <v>24</v>
      </c>
      <c r="N11">
        <v>0.64</v>
      </c>
      <c r="P11">
        <v>6.3736998822802454E-2</v>
      </c>
      <c r="Q11">
        <v>6.4770291757006548E-2</v>
      </c>
    </row>
    <row r="12" spans="12:17" x14ac:dyDescent="0.25">
      <c r="L12" s="1">
        <v>44463</v>
      </c>
      <c r="M12" t="s">
        <v>25</v>
      </c>
      <c r="N12">
        <v>0.5</v>
      </c>
      <c r="P12">
        <v>-7.6251833152327433E-2</v>
      </c>
      <c r="Q12">
        <v>-7.7418013610820943E-2</v>
      </c>
    </row>
    <row r="13" spans="12:17" x14ac:dyDescent="0.25">
      <c r="L13" s="1">
        <v>44463</v>
      </c>
      <c r="M13" t="s">
        <v>28</v>
      </c>
      <c r="N13">
        <v>0.49</v>
      </c>
      <c r="P13">
        <v>-0.14464148720356818</v>
      </c>
      <c r="Q13">
        <v>-0.14572335513224299</v>
      </c>
    </row>
    <row r="14" spans="12:17" x14ac:dyDescent="0.25">
      <c r="L14" s="1">
        <v>44463</v>
      </c>
      <c r="M14" t="s">
        <v>63</v>
      </c>
      <c r="N14">
        <v>0.46</v>
      </c>
      <c r="P14">
        <v>-9.969277218765385E-2</v>
      </c>
      <c r="Q14">
        <v>-0.10100297819919445</v>
      </c>
    </row>
    <row r="15" spans="12:17" x14ac:dyDescent="0.25">
      <c r="L15" s="1">
        <v>44463</v>
      </c>
      <c r="M15" t="s">
        <v>71</v>
      </c>
      <c r="N15">
        <v>0.44</v>
      </c>
      <c r="P15">
        <v>0.11884453632694703</v>
      </c>
      <c r="Q15">
        <v>0.12014863392473521</v>
      </c>
    </row>
    <row r="16" spans="12:17" x14ac:dyDescent="0.25">
      <c r="L16" s="1">
        <v>44463</v>
      </c>
      <c r="M16" t="s">
        <v>46</v>
      </c>
      <c r="N16">
        <v>0.34</v>
      </c>
      <c r="P16">
        <v>-6.1088191438067034E-2</v>
      </c>
      <c r="Q16">
        <v>-6.2089143303332525E-2</v>
      </c>
    </row>
    <row r="17" spans="12:17" x14ac:dyDescent="0.25">
      <c r="L17" s="1">
        <v>44463</v>
      </c>
      <c r="M17" t="s">
        <v>41</v>
      </c>
      <c r="N17">
        <v>0.33</v>
      </c>
      <c r="P17">
        <v>0.22640507069708779</v>
      </c>
      <c r="Q17">
        <v>0.22466559465333585</v>
      </c>
    </row>
    <row r="18" spans="12:17" x14ac:dyDescent="0.25">
      <c r="L18" s="1">
        <v>44463</v>
      </c>
      <c r="M18" t="s">
        <v>43</v>
      </c>
      <c r="N18">
        <v>0.24</v>
      </c>
      <c r="P18">
        <v>-5.9194636138731591E-2</v>
      </c>
      <c r="Q18">
        <v>-6.0171640649990213E-2</v>
      </c>
    </row>
    <row r="19" spans="12:17" x14ac:dyDescent="0.25">
      <c r="L19" s="1">
        <v>44463</v>
      </c>
      <c r="M19" t="s">
        <v>59</v>
      </c>
      <c r="N19">
        <v>0.24</v>
      </c>
      <c r="P19">
        <v>-0.14002302395456681</v>
      </c>
      <c r="Q19">
        <v>-0.14116456759377952</v>
      </c>
    </row>
    <row r="20" spans="12:17" x14ac:dyDescent="0.25">
      <c r="L20" s="1">
        <v>44463</v>
      </c>
      <c r="M20" t="s">
        <v>23</v>
      </c>
      <c r="N20">
        <v>0.22</v>
      </c>
      <c r="P20">
        <v>-8.9937284095305714E-2</v>
      </c>
      <c r="Q20">
        <v>-9.1205914841196806E-2</v>
      </c>
    </row>
    <row r="21" spans="12:17" x14ac:dyDescent="0.25">
      <c r="L21" s="1">
        <v>44463</v>
      </c>
      <c r="M21" t="s">
        <v>76</v>
      </c>
      <c r="N21">
        <v>0.21</v>
      </c>
      <c r="P21">
        <v>-2.571897254099095E-2</v>
      </c>
      <c r="Q21">
        <v>-2.6181941260323641E-2</v>
      </c>
    </row>
    <row r="22" spans="12:17" x14ac:dyDescent="0.25">
      <c r="L22" s="1">
        <v>44463</v>
      </c>
      <c r="M22" t="s">
        <v>3</v>
      </c>
      <c r="N22">
        <v>0.18</v>
      </c>
      <c r="P22">
        <v>-0.13923195563120766</v>
      </c>
      <c r="Q22">
        <v>-0.14038281076090842</v>
      </c>
    </row>
    <row r="23" spans="12:17" x14ac:dyDescent="0.25">
      <c r="L23" s="1">
        <v>44463</v>
      </c>
      <c r="M23" t="s">
        <v>73</v>
      </c>
      <c r="N23">
        <v>0.17</v>
      </c>
      <c r="P23">
        <v>1.9698177037050114E-3</v>
      </c>
      <c r="Q23">
        <v>2.0059601268964523E-3</v>
      </c>
    </row>
    <row r="24" spans="12:17" x14ac:dyDescent="0.25">
      <c r="L24" s="1">
        <v>44463</v>
      </c>
      <c r="M24" t="s">
        <v>2</v>
      </c>
      <c r="N24">
        <v>0.16</v>
      </c>
      <c r="P24">
        <v>-0.17420343173116049</v>
      </c>
      <c r="Q24">
        <v>-0.17467283632035449</v>
      </c>
    </row>
    <row r="25" spans="12:17" x14ac:dyDescent="0.25">
      <c r="L25" s="1">
        <v>44463</v>
      </c>
      <c r="M25" t="s">
        <v>74</v>
      </c>
      <c r="N25">
        <v>0.12</v>
      </c>
      <c r="P25">
        <v>-3.7597582724394188E-2</v>
      </c>
      <c r="Q25">
        <v>-3.825947153300694E-2</v>
      </c>
    </row>
    <row r="26" spans="12:17" x14ac:dyDescent="0.25">
      <c r="L26" s="1">
        <v>44463</v>
      </c>
      <c r="M26" t="s">
        <v>22</v>
      </c>
      <c r="N26">
        <v>0.1</v>
      </c>
      <c r="P26">
        <v>-8.3360355891724011E-2</v>
      </c>
      <c r="Q26">
        <v>-8.4585802334640886E-2</v>
      </c>
    </row>
    <row r="27" spans="12:17" x14ac:dyDescent="0.25">
      <c r="L27" s="1">
        <v>44463</v>
      </c>
      <c r="M27" t="s">
        <v>21</v>
      </c>
      <c r="N27">
        <v>0.03</v>
      </c>
      <c r="P27">
        <v>-3.1886350966771983E-2</v>
      </c>
      <c r="Q27">
        <v>-3.2454365056432892E-2</v>
      </c>
    </row>
    <row r="28" spans="12:17" x14ac:dyDescent="0.25">
      <c r="L28" s="1">
        <v>44463</v>
      </c>
      <c r="M28" t="s">
        <v>61</v>
      </c>
      <c r="N28">
        <v>0.03</v>
      </c>
      <c r="P28">
        <v>-9.9121789835100241E-2</v>
      </c>
      <c r="Q28">
        <v>-0.10043034314288701</v>
      </c>
    </row>
    <row r="29" spans="12:17" x14ac:dyDescent="0.25">
      <c r="L29" s="1">
        <v>44463</v>
      </c>
      <c r="M29" t="s">
        <v>20</v>
      </c>
      <c r="N29">
        <v>-0.01</v>
      </c>
      <c r="P29">
        <v>-0.10190900552988434</v>
      </c>
      <c r="Q29">
        <v>-0.10322467062964411</v>
      </c>
    </row>
    <row r="30" spans="12:17" x14ac:dyDescent="0.25">
      <c r="L30" s="1">
        <v>44463</v>
      </c>
      <c r="M30" t="s">
        <v>45</v>
      </c>
      <c r="N30">
        <v>-0.02</v>
      </c>
      <c r="P30">
        <v>-0.11494052196190628</v>
      </c>
      <c r="Q30">
        <v>-0.11625601707989679</v>
      </c>
    </row>
    <row r="31" spans="12:17" x14ac:dyDescent="0.25">
      <c r="L31" s="1">
        <v>44463</v>
      </c>
      <c r="M31" t="s">
        <v>30</v>
      </c>
      <c r="N31">
        <v>-0.12</v>
      </c>
      <c r="P31">
        <v>-9.669346361382497E-2</v>
      </c>
      <c r="Q31">
        <v>-9.7993879774849704E-2</v>
      </c>
    </row>
    <row r="32" spans="12:17" x14ac:dyDescent="0.25">
      <c r="L32" s="1">
        <v>44463</v>
      </c>
      <c r="M32" t="s">
        <v>68</v>
      </c>
      <c r="N32">
        <v>-0.15</v>
      </c>
      <c r="P32">
        <v>-8.0690600106278973E-2</v>
      </c>
      <c r="Q32">
        <v>-8.1895266884328188E-2</v>
      </c>
    </row>
    <row r="33" spans="12:17" x14ac:dyDescent="0.25">
      <c r="L33" s="1">
        <v>44463</v>
      </c>
      <c r="M33" t="s">
        <v>26</v>
      </c>
      <c r="N33">
        <v>-0.2</v>
      </c>
      <c r="P33">
        <v>-0.1309765308771362</v>
      </c>
      <c r="Q33">
        <v>-0.13220914020593275</v>
      </c>
    </row>
    <row r="34" spans="12:17" x14ac:dyDescent="0.25">
      <c r="L34" s="1">
        <v>44463</v>
      </c>
      <c r="M34" t="s">
        <v>69</v>
      </c>
      <c r="N34">
        <v>-0.22</v>
      </c>
      <c r="P34">
        <v>-0.15214808913150676</v>
      </c>
      <c r="Q34">
        <v>-0.15311308172460375</v>
      </c>
    </row>
    <row r="35" spans="12:17" x14ac:dyDescent="0.25">
      <c r="L35" s="1">
        <v>44463</v>
      </c>
      <c r="M35" t="s">
        <v>6</v>
      </c>
      <c r="N35">
        <v>-0.23</v>
      </c>
      <c r="P35">
        <v>-7.8697478027038067E-2</v>
      </c>
      <c r="Q35">
        <v>-7.9885460356313776E-2</v>
      </c>
    </row>
    <row r="36" spans="12:17" x14ac:dyDescent="0.25">
      <c r="L36" s="1">
        <v>44463</v>
      </c>
      <c r="M36" t="s">
        <v>60</v>
      </c>
      <c r="N36">
        <v>-0.35</v>
      </c>
      <c r="P36">
        <v>-6.9176418092304889E-2</v>
      </c>
      <c r="Q36">
        <v>-7.0271666297294838E-2</v>
      </c>
    </row>
    <row r="37" spans="12:17" x14ac:dyDescent="0.25">
      <c r="L37" s="1">
        <v>44463</v>
      </c>
      <c r="M37" t="s">
        <v>72</v>
      </c>
      <c r="N37">
        <v>-0.45</v>
      </c>
      <c r="P37">
        <v>-0.21229917561524697</v>
      </c>
      <c r="Q37">
        <v>-0.21131288652600924</v>
      </c>
    </row>
    <row r="38" spans="12:17" x14ac:dyDescent="0.25">
      <c r="L38" s="1">
        <v>44462</v>
      </c>
      <c r="M38" t="s">
        <v>67</v>
      </c>
      <c r="N38">
        <v>-0.5</v>
      </c>
      <c r="P38">
        <v>-2.5300173435726683E-2</v>
      </c>
      <c r="Q38">
        <v>-2.5755888485221975E-2</v>
      </c>
    </row>
    <row r="39" spans="12:17" x14ac:dyDescent="0.25">
      <c r="L39" s="1">
        <v>44463</v>
      </c>
      <c r="M39" t="s">
        <v>75</v>
      </c>
      <c r="N39">
        <v>-0.55000000000000004</v>
      </c>
      <c r="P39">
        <v>-6.7719716218675924E-2</v>
      </c>
      <c r="Q39">
        <v>-6.8798980067833068E-2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3669-51F7-46C1-98CF-AA329887AEC4}">
  <dimension ref="L1:Q42"/>
  <sheetViews>
    <sheetView workbookViewId="0">
      <selection activeCell="I29" sqref="I29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44468</v>
      </c>
      <c r="M2" t="s">
        <v>66</v>
      </c>
      <c r="N2">
        <v>0.97</v>
      </c>
      <c r="P2">
        <v>0.27399293661329671</v>
      </c>
      <c r="Q2">
        <v>0.26875516425425688</v>
      </c>
    </row>
    <row r="3" spans="12:17" x14ac:dyDescent="0.25">
      <c r="L3" s="1">
        <v>44468</v>
      </c>
      <c r="M3" t="s">
        <v>1</v>
      </c>
      <c r="N3">
        <v>0.94</v>
      </c>
      <c r="P3">
        <v>1.8853641266747854E-2</v>
      </c>
      <c r="Q3">
        <v>1.9196070746176682E-2</v>
      </c>
    </row>
    <row r="4" spans="12:17" x14ac:dyDescent="0.25">
      <c r="L4" s="1">
        <v>44468</v>
      </c>
      <c r="M4" t="s">
        <v>64</v>
      </c>
      <c r="N4">
        <v>0.86</v>
      </c>
      <c r="P4">
        <v>5.8449445803961254E-2</v>
      </c>
      <c r="Q4">
        <v>5.9416842184289873E-2</v>
      </c>
    </row>
    <row r="5" spans="12:17" x14ac:dyDescent="0.25">
      <c r="L5" s="1">
        <v>44468</v>
      </c>
      <c r="M5" t="s">
        <v>70</v>
      </c>
      <c r="N5">
        <v>0.77</v>
      </c>
      <c r="P5">
        <v>-0.13057897857035475</v>
      </c>
      <c r="Q5">
        <v>-0.13181482953315785</v>
      </c>
    </row>
    <row r="6" spans="12:17" x14ac:dyDescent="0.25">
      <c r="L6" s="1">
        <v>44469</v>
      </c>
      <c r="M6" t="s">
        <v>65</v>
      </c>
      <c r="N6">
        <v>0.76</v>
      </c>
      <c r="P6">
        <v>0.10148553854004029</v>
      </c>
      <c r="Q6">
        <v>0.10280027888621765</v>
      </c>
    </row>
    <row r="7" spans="12:17" x14ac:dyDescent="0.25">
      <c r="L7" s="1">
        <v>44468</v>
      </c>
      <c r="M7" t="s">
        <v>28</v>
      </c>
      <c r="N7">
        <v>0.62</v>
      </c>
      <c r="P7">
        <v>-0.13827777767832067</v>
      </c>
      <c r="Q7">
        <v>-0.13943951488960371</v>
      </c>
    </row>
    <row r="8" spans="12:17" x14ac:dyDescent="0.25">
      <c r="L8" s="1">
        <v>44468</v>
      </c>
      <c r="M8" t="s">
        <v>27</v>
      </c>
      <c r="N8">
        <v>0.6</v>
      </c>
      <c r="P8">
        <v>-3.6794481208036335E-2</v>
      </c>
      <c r="Q8">
        <v>-3.7443390032365215E-2</v>
      </c>
    </row>
    <row r="9" spans="12:17" x14ac:dyDescent="0.25">
      <c r="L9" s="1">
        <v>44468</v>
      </c>
      <c r="M9" t="s">
        <v>47</v>
      </c>
      <c r="N9">
        <v>0.55000000000000004</v>
      </c>
      <c r="P9">
        <v>-0.11623415265821672</v>
      </c>
      <c r="Q9">
        <v>-0.11754647372741432</v>
      </c>
    </row>
    <row r="10" spans="12:17" x14ac:dyDescent="0.25">
      <c r="L10" s="1">
        <v>44468</v>
      </c>
      <c r="M10" t="s">
        <v>63</v>
      </c>
      <c r="N10">
        <v>0.5</v>
      </c>
      <c r="P10">
        <v>-1.2747004638015315E-2</v>
      </c>
      <c r="Q10">
        <v>-1.2979820611063531E-2</v>
      </c>
    </row>
    <row r="11" spans="12:17" x14ac:dyDescent="0.25">
      <c r="L11" s="1">
        <v>44468</v>
      </c>
      <c r="M11" t="s">
        <v>5</v>
      </c>
      <c r="N11">
        <v>0.49</v>
      </c>
      <c r="P11">
        <v>-0.14244776876375498</v>
      </c>
      <c r="Q11">
        <v>-0.14355912082576827</v>
      </c>
    </row>
    <row r="12" spans="12:17" x14ac:dyDescent="0.25">
      <c r="L12" s="1">
        <v>44468</v>
      </c>
      <c r="M12" t="s">
        <v>62</v>
      </c>
      <c r="N12">
        <v>0.49</v>
      </c>
      <c r="P12">
        <v>-4.2086302522593856E-2</v>
      </c>
      <c r="Q12">
        <v>-4.2819284223133809E-2</v>
      </c>
    </row>
    <row r="13" spans="12:17" x14ac:dyDescent="0.25">
      <c r="L13" s="1">
        <v>44468</v>
      </c>
      <c r="M13" t="s">
        <v>71</v>
      </c>
      <c r="N13">
        <v>0.49</v>
      </c>
      <c r="P13">
        <v>7.9270534550524852E-2</v>
      </c>
      <c r="Q13">
        <v>8.046341483123691E-2</v>
      </c>
    </row>
    <row r="14" spans="12:17" x14ac:dyDescent="0.25">
      <c r="L14" s="1">
        <v>44468</v>
      </c>
      <c r="M14" t="s">
        <v>25</v>
      </c>
      <c r="N14">
        <v>0.39</v>
      </c>
      <c r="P14">
        <v>-0.23483890545218408</v>
      </c>
      <c r="Q14">
        <v>-0.23258958940469046</v>
      </c>
    </row>
    <row r="15" spans="12:17" x14ac:dyDescent="0.25">
      <c r="L15" s="1">
        <v>44468</v>
      </c>
      <c r="M15" t="s">
        <v>41</v>
      </c>
      <c r="N15">
        <v>0.38</v>
      </c>
      <c r="P15">
        <v>3.6882556470599369E-2</v>
      </c>
      <c r="Q15">
        <v>3.7532892482673989E-2</v>
      </c>
    </row>
    <row r="16" spans="12:17" x14ac:dyDescent="0.25">
      <c r="L16" s="1">
        <v>44468</v>
      </c>
      <c r="M16" t="s">
        <v>24</v>
      </c>
      <c r="N16">
        <v>0.34</v>
      </c>
      <c r="P16">
        <v>-4.3468083503175853E-2</v>
      </c>
      <c r="Q16">
        <v>-4.4222424829889168E-2</v>
      </c>
    </row>
    <row r="17" spans="12:17" x14ac:dyDescent="0.25">
      <c r="L17" s="1">
        <v>44468</v>
      </c>
      <c r="M17" t="s">
        <v>46</v>
      </c>
      <c r="N17">
        <v>0.34</v>
      </c>
      <c r="P17">
        <v>-0.18069568776480097</v>
      </c>
      <c r="Q17">
        <v>-0.18097309271131462</v>
      </c>
    </row>
    <row r="18" spans="12:17" x14ac:dyDescent="0.25">
      <c r="L18" s="1">
        <v>44468</v>
      </c>
      <c r="M18" t="s">
        <v>23</v>
      </c>
      <c r="N18">
        <v>0.25</v>
      </c>
      <c r="P18">
        <v>-0.14909911575083362</v>
      </c>
      <c r="Q18">
        <v>-0.15011460360924128</v>
      </c>
    </row>
    <row r="19" spans="12:17" x14ac:dyDescent="0.25">
      <c r="L19" s="1">
        <v>44468</v>
      </c>
      <c r="M19" t="s">
        <v>3</v>
      </c>
      <c r="N19">
        <v>0.22</v>
      </c>
      <c r="P19">
        <v>-0.26705604917281595</v>
      </c>
      <c r="Q19">
        <v>-0.26242513201108525</v>
      </c>
    </row>
    <row r="20" spans="12:17" x14ac:dyDescent="0.25">
      <c r="L20" s="1">
        <v>44468</v>
      </c>
      <c r="M20" t="s">
        <v>43</v>
      </c>
      <c r="N20">
        <v>0.16</v>
      </c>
      <c r="P20">
        <v>-0.14161012562587613</v>
      </c>
      <c r="Q20">
        <v>-0.14273219037126633</v>
      </c>
    </row>
    <row r="21" spans="12:17" x14ac:dyDescent="0.25">
      <c r="L21" s="1">
        <v>44468</v>
      </c>
      <c r="M21" t="s">
        <v>2</v>
      </c>
      <c r="N21">
        <v>0.16</v>
      </c>
      <c r="P21">
        <v>-0.24716550817878116</v>
      </c>
      <c r="Q21">
        <v>-0.24408786267162055</v>
      </c>
    </row>
    <row r="22" spans="12:17" x14ac:dyDescent="0.25">
      <c r="L22" s="1">
        <v>44468</v>
      </c>
      <c r="M22" t="s">
        <v>59</v>
      </c>
      <c r="N22">
        <v>0.15</v>
      </c>
      <c r="P22">
        <v>-0.15343274883364064</v>
      </c>
      <c r="Q22">
        <v>-0.15437520544971339</v>
      </c>
    </row>
    <row r="23" spans="12:17" x14ac:dyDescent="0.25">
      <c r="L23" s="1">
        <v>44468</v>
      </c>
      <c r="M23" t="s">
        <v>45</v>
      </c>
      <c r="N23">
        <v>0.05</v>
      </c>
      <c r="P23">
        <v>-0.22428755413500981</v>
      </c>
      <c r="Q23">
        <v>-0.22266899719460917</v>
      </c>
    </row>
    <row r="24" spans="12:17" x14ac:dyDescent="0.25">
      <c r="L24" s="1">
        <v>44468</v>
      </c>
      <c r="M24" t="s">
        <v>61</v>
      </c>
      <c r="N24">
        <v>0.02</v>
      </c>
      <c r="P24">
        <v>-0.15486986023851612</v>
      </c>
      <c r="Q24">
        <v>-0.15578621118926181</v>
      </c>
    </row>
    <row r="25" spans="12:17" x14ac:dyDescent="0.25">
      <c r="L25" s="1">
        <v>44468</v>
      </c>
      <c r="M25" t="s">
        <v>22</v>
      </c>
      <c r="N25">
        <v>-0.01</v>
      </c>
      <c r="P25">
        <v>-0.119498510694831</v>
      </c>
      <c r="Q25">
        <v>-0.12080016250349405</v>
      </c>
    </row>
    <row r="26" spans="12:17" x14ac:dyDescent="0.25">
      <c r="L26" s="1">
        <v>44468</v>
      </c>
      <c r="M26" t="s">
        <v>20</v>
      </c>
      <c r="N26">
        <v>-0.08</v>
      </c>
      <c r="P26">
        <v>-0.23397292971965644</v>
      </c>
      <c r="Q26">
        <v>-0.23177806432360737</v>
      </c>
    </row>
    <row r="27" spans="12:17" x14ac:dyDescent="0.25">
      <c r="L27" s="1">
        <v>44468</v>
      </c>
      <c r="M27" t="s">
        <v>73</v>
      </c>
      <c r="N27">
        <v>-0.09</v>
      </c>
      <c r="P27">
        <v>-0.16966704779773004</v>
      </c>
      <c r="Q27">
        <v>-0.17025779274968214</v>
      </c>
    </row>
    <row r="28" spans="12:17" x14ac:dyDescent="0.25">
      <c r="L28" s="1">
        <v>44468</v>
      </c>
      <c r="M28" t="s">
        <v>74</v>
      </c>
      <c r="N28">
        <v>-0.12</v>
      </c>
      <c r="P28">
        <v>-0.18324966560731293</v>
      </c>
      <c r="Q28">
        <v>-0.1834454923229295</v>
      </c>
    </row>
    <row r="29" spans="12:17" x14ac:dyDescent="0.25">
      <c r="L29" s="1">
        <v>44468</v>
      </c>
      <c r="M29" t="s">
        <v>76</v>
      </c>
      <c r="N29">
        <v>-0.2</v>
      </c>
      <c r="P29">
        <v>-8.6981209709779808E-2</v>
      </c>
      <c r="Q29">
        <v>-8.8231873492375129E-2</v>
      </c>
    </row>
    <row r="30" spans="12:17" x14ac:dyDescent="0.25">
      <c r="L30" s="1">
        <v>44468</v>
      </c>
      <c r="M30" t="s">
        <v>21</v>
      </c>
      <c r="N30">
        <v>-0.24</v>
      </c>
      <c r="P30">
        <v>-0.26299616465478931</v>
      </c>
      <c r="Q30">
        <v>-0.25870457778177885</v>
      </c>
    </row>
    <row r="31" spans="12:17" x14ac:dyDescent="0.25">
      <c r="L31" s="1">
        <v>44468</v>
      </c>
      <c r="M31" t="s">
        <v>30</v>
      </c>
      <c r="N31">
        <v>-0.28999999999999998</v>
      </c>
      <c r="P31">
        <v>-0.19944100012490504</v>
      </c>
      <c r="Q31">
        <v>-0.19903712301645202</v>
      </c>
    </row>
    <row r="32" spans="12:17" x14ac:dyDescent="0.25">
      <c r="L32" s="1">
        <v>44468</v>
      </c>
      <c r="M32" t="s">
        <v>69</v>
      </c>
      <c r="N32">
        <v>-0.3</v>
      </c>
      <c r="P32">
        <v>-0.17880104442426939</v>
      </c>
      <c r="Q32">
        <v>-0.17913674525834863</v>
      </c>
    </row>
    <row r="33" spans="12:17" x14ac:dyDescent="0.25">
      <c r="L33" s="1">
        <v>44468</v>
      </c>
      <c r="M33" t="s">
        <v>26</v>
      </c>
      <c r="N33">
        <v>-0.31</v>
      </c>
      <c r="P33">
        <v>-0.24339803242314598</v>
      </c>
      <c r="Q33">
        <v>-0.24058421649294304</v>
      </c>
    </row>
    <row r="34" spans="12:17" x14ac:dyDescent="0.25">
      <c r="L34" s="1">
        <v>44468</v>
      </c>
      <c r="M34" t="s">
        <v>60</v>
      </c>
      <c r="N34">
        <v>-0.31</v>
      </c>
      <c r="P34">
        <v>-0.14391800979837485</v>
      </c>
      <c r="Q34">
        <v>-0.14500983104286239</v>
      </c>
    </row>
    <row r="35" spans="12:17" x14ac:dyDescent="0.25">
      <c r="L35" s="1">
        <v>44468</v>
      </c>
      <c r="M35" t="s">
        <v>68</v>
      </c>
      <c r="N35">
        <v>-0.34</v>
      </c>
      <c r="P35">
        <v>-0.18491014283837506</v>
      </c>
      <c r="Q35">
        <v>-0.18505106891957343</v>
      </c>
    </row>
    <row r="36" spans="12:17" x14ac:dyDescent="0.25">
      <c r="L36" s="1">
        <v>44468</v>
      </c>
      <c r="M36" t="s">
        <v>6</v>
      </c>
      <c r="N36">
        <v>-0.35</v>
      </c>
      <c r="P36">
        <v>-0.17403155400663692</v>
      </c>
      <c r="Q36">
        <v>-0.17450574613861258</v>
      </c>
    </row>
    <row r="37" spans="12:17" x14ac:dyDescent="0.25">
      <c r="L37" s="1">
        <v>44469</v>
      </c>
      <c r="M37" t="s">
        <v>67</v>
      </c>
      <c r="N37">
        <v>-0.54</v>
      </c>
      <c r="P37">
        <v>-0.15302879034047323</v>
      </c>
      <c r="Q37">
        <v>-0.15397841449299224</v>
      </c>
    </row>
    <row r="38" spans="12:17" x14ac:dyDescent="0.25">
      <c r="L38" s="1">
        <v>44468</v>
      </c>
      <c r="M38" t="s">
        <v>72</v>
      </c>
      <c r="N38">
        <v>-0.61</v>
      </c>
      <c r="P38">
        <v>-0.3091160532203408</v>
      </c>
      <c r="Q38">
        <v>-0.30026293426988176</v>
      </c>
    </row>
    <row r="39" spans="12:17" x14ac:dyDescent="0.25">
      <c r="L39" s="1">
        <v>44469</v>
      </c>
      <c r="M39" t="s">
        <v>75</v>
      </c>
      <c r="N39">
        <v>-0.68</v>
      </c>
      <c r="P39">
        <v>-0.13952613017070611</v>
      </c>
      <c r="Q39">
        <v>-0.14067355338334459</v>
      </c>
    </row>
    <row r="40" spans="12:17" x14ac:dyDescent="0.25">
      <c r="L40" s="1"/>
      <c r="N40">
        <f>SUM(N2:N39)</f>
        <v>6.0300000000000029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7EC4-1DF2-4558-A9FB-01F2CCF06DB7}">
  <dimension ref="L1:Q42"/>
  <sheetViews>
    <sheetView workbookViewId="0">
      <selection activeCell="U28" sqref="U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44459</v>
      </c>
      <c r="M2" t="s">
        <v>43</v>
      </c>
      <c r="N2">
        <v>0.42</v>
      </c>
      <c r="P2">
        <v>-5.537887203975108E-2</v>
      </c>
      <c r="Q2">
        <v>-5.6305616629498602E-2</v>
      </c>
    </row>
    <row r="3" spans="12:17" x14ac:dyDescent="0.25">
      <c r="L3" s="1">
        <v>44460</v>
      </c>
      <c r="M3" t="s">
        <v>65</v>
      </c>
      <c r="N3">
        <v>0.56999999999999995</v>
      </c>
      <c r="P3">
        <v>2.2561417109891534E-2</v>
      </c>
      <c r="Q3">
        <v>2.2969360979163068E-2</v>
      </c>
    </row>
    <row r="4" spans="12:17" x14ac:dyDescent="0.25">
      <c r="L4" s="1">
        <v>44460</v>
      </c>
      <c r="M4" t="s">
        <v>75</v>
      </c>
      <c r="N4">
        <v>-0.43</v>
      </c>
      <c r="P4">
        <v>7.3076166697235378E-2</v>
      </c>
      <c r="Q4">
        <v>7.4211919937574672E-2</v>
      </c>
    </row>
    <row r="5" spans="12:17" x14ac:dyDescent="0.25">
      <c r="L5" s="1">
        <v>44460</v>
      </c>
      <c r="M5" t="s">
        <v>66</v>
      </c>
      <c r="N5">
        <v>0.77</v>
      </c>
      <c r="P5">
        <v>7.6590786090552407E-2</v>
      </c>
      <c r="Q5">
        <v>7.7760074137281518E-2</v>
      </c>
    </row>
    <row r="6" spans="12:17" x14ac:dyDescent="0.25">
      <c r="L6" s="1">
        <v>44460</v>
      </c>
      <c r="M6" t="s">
        <v>67</v>
      </c>
      <c r="N6">
        <v>-0.48</v>
      </c>
      <c r="P6">
        <v>-0.11517251668977312</v>
      </c>
      <c r="Q6">
        <v>-0.11648748610945621</v>
      </c>
    </row>
    <row r="7" spans="12:17" x14ac:dyDescent="0.25">
      <c r="L7" s="1">
        <v>44459</v>
      </c>
      <c r="M7" t="s">
        <v>24</v>
      </c>
      <c r="N7">
        <v>0.79</v>
      </c>
      <c r="P7">
        <v>4.7040323888179823E-2</v>
      </c>
      <c r="Q7">
        <v>4.7848652272063051E-2</v>
      </c>
    </row>
    <row r="8" spans="12:17" x14ac:dyDescent="0.25">
      <c r="L8" s="1">
        <v>44459</v>
      </c>
      <c r="M8" t="s">
        <v>62</v>
      </c>
      <c r="N8">
        <v>0.73</v>
      </c>
      <c r="P8">
        <v>6.8727146128618813E-2</v>
      </c>
      <c r="Q8">
        <v>6.9817513031842054E-2</v>
      </c>
    </row>
    <row r="9" spans="12:17" x14ac:dyDescent="0.25">
      <c r="L9" s="1">
        <v>44459</v>
      </c>
      <c r="M9" t="s">
        <v>22</v>
      </c>
      <c r="N9">
        <v>0.35</v>
      </c>
      <c r="P9">
        <v>-9.8263061273492699E-2</v>
      </c>
      <c r="Q9">
        <v>-9.9568941218284107E-2</v>
      </c>
    </row>
    <row r="10" spans="12:17" x14ac:dyDescent="0.25">
      <c r="L10" s="1">
        <v>44459</v>
      </c>
      <c r="M10" t="s">
        <v>76</v>
      </c>
      <c r="N10">
        <v>0.39</v>
      </c>
      <c r="P10">
        <v>2.6001612150988062E-4</v>
      </c>
      <c r="Q10">
        <v>2.6478744821263947E-4</v>
      </c>
    </row>
    <row r="11" spans="12:17" x14ac:dyDescent="0.25">
      <c r="L11" s="1">
        <v>44459</v>
      </c>
      <c r="M11" t="s">
        <v>6</v>
      </c>
      <c r="N11">
        <v>-0.08</v>
      </c>
      <c r="P11">
        <v>-0.11395493593157975</v>
      </c>
      <c r="Q11">
        <v>-0.11527245362042036</v>
      </c>
    </row>
    <row r="12" spans="12:17" x14ac:dyDescent="0.25">
      <c r="L12" s="1">
        <v>44459</v>
      </c>
      <c r="M12" t="s">
        <v>24</v>
      </c>
      <c r="N12">
        <v>0.79</v>
      </c>
      <c r="P12">
        <v>4.7040323888179823E-2</v>
      </c>
      <c r="Q12">
        <v>4.7848652272063051E-2</v>
      </c>
    </row>
    <row r="13" spans="12:17" x14ac:dyDescent="0.25">
      <c r="L13" s="1" t="s">
        <v>42</v>
      </c>
      <c r="M13" t="s">
        <v>0</v>
      </c>
      <c r="N13" t="s">
        <v>35</v>
      </c>
      <c r="O13" t="s">
        <v>36</v>
      </c>
      <c r="P13" t="s">
        <v>39</v>
      </c>
      <c r="Q13" t="s">
        <v>40</v>
      </c>
    </row>
    <row r="14" spans="12:17" x14ac:dyDescent="0.25">
      <c r="L14" s="1">
        <v>44459</v>
      </c>
      <c r="M14" t="s">
        <v>20</v>
      </c>
      <c r="N14">
        <v>0.21</v>
      </c>
      <c r="P14">
        <v>-0.11664009684586729</v>
      </c>
      <c r="Q14">
        <v>-0.1179512994903459</v>
      </c>
    </row>
    <row r="15" spans="12:17" x14ac:dyDescent="0.25">
      <c r="L15" s="1">
        <v>44459</v>
      </c>
      <c r="M15" t="s">
        <v>27</v>
      </c>
      <c r="N15">
        <v>0.65</v>
      </c>
      <c r="P15">
        <v>2.7716011780086779E-2</v>
      </c>
      <c r="Q15">
        <v>2.8213369329245425E-2</v>
      </c>
    </row>
    <row r="16" spans="12:17" x14ac:dyDescent="0.25">
      <c r="L16" s="1">
        <v>44459</v>
      </c>
      <c r="M16" t="s">
        <v>30</v>
      </c>
      <c r="N16">
        <v>7.0000000000000007E-2</v>
      </c>
      <c r="P16">
        <v>-5.9809211883139604E-2</v>
      </c>
      <c r="Q16">
        <v>-6.0794062844375642E-2</v>
      </c>
    </row>
    <row r="17" spans="12:17" x14ac:dyDescent="0.25">
      <c r="L17" s="1">
        <v>44459</v>
      </c>
      <c r="M17" t="s">
        <v>23</v>
      </c>
      <c r="N17">
        <v>0.47</v>
      </c>
      <c r="P17">
        <v>-0.13170391765935918</v>
      </c>
      <c r="Q17">
        <v>-0.13293043331376206</v>
      </c>
    </row>
    <row r="18" spans="12:17" x14ac:dyDescent="0.25">
      <c r="L18" s="1">
        <v>44459</v>
      </c>
      <c r="M18" t="s">
        <v>26</v>
      </c>
      <c r="N18">
        <v>0.02</v>
      </c>
      <c r="P18">
        <v>-0.16492875712920221</v>
      </c>
      <c r="Q18">
        <v>-0.16563527316227467</v>
      </c>
    </row>
    <row r="19" spans="12:17" x14ac:dyDescent="0.25">
      <c r="L19" s="1">
        <v>44459</v>
      </c>
      <c r="M19" t="s">
        <v>3</v>
      </c>
      <c r="N19">
        <v>0.38</v>
      </c>
      <c r="P19">
        <v>-0.12604350250326846</v>
      </c>
      <c r="Q19">
        <v>-0.12731194890683711</v>
      </c>
    </row>
    <row r="20" spans="12:17" x14ac:dyDescent="0.25">
      <c r="L20" s="1">
        <v>44459</v>
      </c>
      <c r="M20" t="s">
        <v>22</v>
      </c>
      <c r="N20">
        <v>0.35</v>
      </c>
      <c r="P20">
        <v>-9.8263061273492699E-2</v>
      </c>
      <c r="Q20">
        <v>-9.9568941218284107E-2</v>
      </c>
    </row>
    <row r="21" spans="12:17" x14ac:dyDescent="0.25">
      <c r="L21" s="1">
        <v>44459</v>
      </c>
      <c r="M21" t="s">
        <v>45</v>
      </c>
      <c r="N21">
        <v>0.2</v>
      </c>
      <c r="P21">
        <v>-0.14306498804387546</v>
      </c>
      <c r="Q21">
        <v>-0.14416825418061258</v>
      </c>
    </row>
    <row r="22" spans="12:17" x14ac:dyDescent="0.25">
      <c r="L22" s="1">
        <v>44459</v>
      </c>
      <c r="M22" t="s">
        <v>46</v>
      </c>
      <c r="N22">
        <v>0.53</v>
      </c>
      <c r="P22">
        <v>-0.10150441771343134</v>
      </c>
      <c r="Q22">
        <v>-0.10281920048475499</v>
      </c>
    </row>
    <row r="23" spans="12:17" x14ac:dyDescent="0.25">
      <c r="L23" s="1">
        <v>44459</v>
      </c>
      <c r="M23" t="s">
        <v>47</v>
      </c>
      <c r="N23">
        <v>0.82</v>
      </c>
      <c r="P23">
        <v>6.0417670933460066E-2</v>
      </c>
      <c r="Q23">
        <v>6.1410220398091832E-2</v>
      </c>
    </row>
    <row r="24" spans="12:17" x14ac:dyDescent="0.25">
      <c r="L24" s="1">
        <v>44459</v>
      </c>
      <c r="M24" t="s">
        <v>59</v>
      </c>
      <c r="N24">
        <v>0.42</v>
      </c>
      <c r="P24">
        <v>-3.4572106339509044E-2</v>
      </c>
      <c r="Q24">
        <v>-3.5184710887544976E-2</v>
      </c>
    </row>
    <row r="25" spans="12:17" x14ac:dyDescent="0.25">
      <c r="L25" s="1">
        <v>44459</v>
      </c>
      <c r="M25" t="s">
        <v>61</v>
      </c>
      <c r="N25">
        <v>0.18</v>
      </c>
      <c r="P25">
        <v>-0.12696187771780901</v>
      </c>
      <c r="Q25">
        <v>-0.1282243690955733</v>
      </c>
    </row>
    <row r="26" spans="12:17" x14ac:dyDescent="0.25">
      <c r="L26" s="1">
        <v>44459</v>
      </c>
      <c r="M26" t="s">
        <v>5</v>
      </c>
      <c r="N26">
        <v>0.83</v>
      </c>
      <c r="P26">
        <v>5.2154881785664832E-2</v>
      </c>
      <c r="Q26">
        <v>5.3037178913737257E-2</v>
      </c>
    </row>
    <row r="27" spans="12:17" x14ac:dyDescent="0.25">
      <c r="L27" s="1">
        <v>44459</v>
      </c>
      <c r="M27" t="s">
        <v>63</v>
      </c>
      <c r="N27">
        <v>0.67</v>
      </c>
      <c r="P27">
        <v>-0.18083463514501519</v>
      </c>
      <c r="Q27">
        <v>-0.18110769063026164</v>
      </c>
    </row>
    <row r="28" spans="12:17" x14ac:dyDescent="0.25">
      <c r="L28" s="1">
        <v>44459</v>
      </c>
      <c r="M28" t="s">
        <v>64</v>
      </c>
      <c r="N28">
        <v>0.61</v>
      </c>
      <c r="P28">
        <v>0.15275913765804403</v>
      </c>
      <c r="Q28">
        <v>0.15371350484633892</v>
      </c>
    </row>
    <row r="29" spans="12:17" x14ac:dyDescent="0.25">
      <c r="L29" s="1">
        <v>44459</v>
      </c>
      <c r="M29" t="s">
        <v>62</v>
      </c>
      <c r="N29">
        <v>0.73</v>
      </c>
      <c r="P29">
        <v>6.8727146128618813E-2</v>
      </c>
      <c r="Q29">
        <v>6.9817513031842054E-2</v>
      </c>
    </row>
    <row r="30" spans="12:17" x14ac:dyDescent="0.25">
      <c r="L30" s="1">
        <v>44459</v>
      </c>
      <c r="M30" t="s">
        <v>60</v>
      </c>
      <c r="N30">
        <v>-0.2</v>
      </c>
      <c r="P30">
        <v>-7.3388826210715949E-2</v>
      </c>
      <c r="Q30">
        <v>-7.4527678937095027E-2</v>
      </c>
    </row>
    <row r="31" spans="12:17" x14ac:dyDescent="0.25">
      <c r="L31" s="1">
        <v>44459</v>
      </c>
      <c r="M31" t="s">
        <v>41</v>
      </c>
      <c r="N31">
        <v>0.14000000000000001</v>
      </c>
      <c r="P31">
        <v>0.29294884209143351</v>
      </c>
      <c r="Q31">
        <v>0.28587453861193241</v>
      </c>
    </row>
    <row r="32" spans="12:17" x14ac:dyDescent="0.25">
      <c r="L32" s="1">
        <v>44459</v>
      </c>
      <c r="M32" t="s">
        <v>69</v>
      </c>
      <c r="N32">
        <v>-0.06</v>
      </c>
      <c r="P32">
        <v>-0.12077086753295355</v>
      </c>
      <c r="Q32">
        <v>-0.1220673129351238</v>
      </c>
    </row>
    <row r="33" spans="12:17" x14ac:dyDescent="0.25">
      <c r="L33" s="1">
        <v>44459</v>
      </c>
      <c r="M33" t="s">
        <v>68</v>
      </c>
      <c r="N33">
        <v>0.1</v>
      </c>
      <c r="P33">
        <v>-8.0272477975412412E-2</v>
      </c>
      <c r="Q33">
        <v>-8.1473726622649234E-2</v>
      </c>
    </row>
    <row r="34" spans="12:17" x14ac:dyDescent="0.25">
      <c r="L34" s="1">
        <v>44459</v>
      </c>
      <c r="M34" t="s">
        <v>72</v>
      </c>
      <c r="N34">
        <v>-0.2</v>
      </c>
      <c r="P34">
        <v>-0.12693510712589934</v>
      </c>
      <c r="Q34">
        <v>-0.12819777668748222</v>
      </c>
    </row>
    <row r="35" spans="12:17" x14ac:dyDescent="0.25">
      <c r="L35" s="1">
        <v>44459</v>
      </c>
      <c r="M35" t="s">
        <v>73</v>
      </c>
      <c r="N35">
        <v>0.35</v>
      </c>
      <c r="P35">
        <v>-1.61185994227541E-2</v>
      </c>
      <c r="Q35">
        <v>-1.6412167380339994E-2</v>
      </c>
    </row>
    <row r="36" spans="12:17" x14ac:dyDescent="0.25">
      <c r="L36" s="1">
        <v>44459</v>
      </c>
      <c r="M36" t="s">
        <v>74</v>
      </c>
      <c r="N36">
        <v>0.28000000000000003</v>
      </c>
      <c r="P36">
        <v>-9.0184889147519563E-3</v>
      </c>
      <c r="Q36">
        <v>-9.1835922900169245E-3</v>
      </c>
    </row>
    <row r="37" spans="12:17" x14ac:dyDescent="0.25">
      <c r="L37" s="1">
        <v>44459</v>
      </c>
      <c r="M37" t="s">
        <v>70</v>
      </c>
      <c r="N37">
        <v>0.9</v>
      </c>
      <c r="P37">
        <v>8.8205955788850487E-2</v>
      </c>
      <c r="Q37">
        <v>8.9464354476934113E-2</v>
      </c>
    </row>
    <row r="38" spans="12:17" x14ac:dyDescent="0.25">
      <c r="L38" s="1">
        <v>44459</v>
      </c>
      <c r="M38" t="s">
        <v>76</v>
      </c>
      <c r="N38">
        <v>0.39</v>
      </c>
      <c r="P38">
        <v>2.6001612150988062E-4</v>
      </c>
      <c r="Q38">
        <v>2.6478744821263947E-4</v>
      </c>
    </row>
    <row r="39" spans="12:17" x14ac:dyDescent="0.25">
      <c r="L39" s="1">
        <v>44459</v>
      </c>
      <c r="M39" t="s">
        <v>71</v>
      </c>
      <c r="N39">
        <v>0.54</v>
      </c>
      <c r="P39">
        <v>7.968665712739853E-2</v>
      </c>
      <c r="Q39">
        <v>8.0883043211822853E-2</v>
      </c>
    </row>
    <row r="40" spans="12:17" x14ac:dyDescent="0.25">
      <c r="N40">
        <f>SUM(N2:N39)</f>
        <v>13.200000000000003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64B3-3D62-42B9-AE5A-B4382BC3D42C}">
  <dimension ref="L1:Q42"/>
  <sheetViews>
    <sheetView topLeftCell="A4" workbookViewId="0">
      <selection activeCell="M33" sqref="M33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44467</v>
      </c>
      <c r="M2" t="s">
        <v>43</v>
      </c>
      <c r="N2">
        <v>0.19</v>
      </c>
      <c r="P2">
        <v>-0.11677333474809526</v>
      </c>
      <c r="Q2">
        <v>-0.11808415749865407</v>
      </c>
    </row>
    <row r="3" spans="12:17" x14ac:dyDescent="0.25">
      <c r="L3" s="1">
        <v>44468</v>
      </c>
      <c r="M3" t="s">
        <v>65</v>
      </c>
      <c r="N3">
        <v>0.7</v>
      </c>
      <c r="P3">
        <v>8.6463666491188418E-2</v>
      </c>
      <c r="Q3">
        <v>8.771093956334608E-2</v>
      </c>
    </row>
    <row r="4" spans="12:17" x14ac:dyDescent="0.25">
      <c r="L4" s="1">
        <v>44468</v>
      </c>
      <c r="M4" t="s">
        <v>75</v>
      </c>
      <c r="N4">
        <v>-0.61</v>
      </c>
      <c r="P4">
        <v>-0.11032171322118216</v>
      </c>
      <c r="Q4">
        <v>-0.1116437784106999</v>
      </c>
    </row>
    <row r="5" spans="12:17" x14ac:dyDescent="0.25">
      <c r="L5" s="1">
        <v>44468</v>
      </c>
      <c r="M5" t="s">
        <v>66</v>
      </c>
      <c r="N5">
        <v>0.97</v>
      </c>
      <c r="P5">
        <v>0.27400897194712959</v>
      </c>
      <c r="Q5">
        <v>0.26876975687642923</v>
      </c>
    </row>
    <row r="6" spans="12:17" x14ac:dyDescent="0.25">
      <c r="L6" s="1">
        <v>44468</v>
      </c>
      <c r="M6" t="s">
        <v>67</v>
      </c>
      <c r="N6">
        <v>-0.54</v>
      </c>
      <c r="P6">
        <v>-0.13218437073629283</v>
      </c>
      <c r="Q6">
        <v>-0.13340674567298044</v>
      </c>
    </row>
    <row r="7" spans="12:17" x14ac:dyDescent="0.25">
      <c r="L7" s="1">
        <v>44467</v>
      </c>
      <c r="M7" t="s">
        <v>2</v>
      </c>
      <c r="N7">
        <v>0.17</v>
      </c>
      <c r="P7">
        <v>-0.23729677790972273</v>
      </c>
      <c r="Q7">
        <v>-0.23489026724316239</v>
      </c>
    </row>
    <row r="8" spans="12:17" x14ac:dyDescent="0.25">
      <c r="L8" s="1">
        <v>44467</v>
      </c>
      <c r="M8" t="s">
        <v>1</v>
      </c>
      <c r="N8">
        <v>0.96</v>
      </c>
      <c r="P8">
        <v>5.0182750215192737E-2</v>
      </c>
      <c r="Q8">
        <v>5.1037011290087413E-2</v>
      </c>
    </row>
    <row r="9" spans="12:17" x14ac:dyDescent="0.25">
      <c r="L9" s="1">
        <v>44467</v>
      </c>
      <c r="M9" t="s">
        <v>28</v>
      </c>
      <c r="N9">
        <v>0.63</v>
      </c>
      <c r="P9">
        <v>-0.1140205265691807</v>
      </c>
      <c r="Q9">
        <v>-0.11533792022102714</v>
      </c>
    </row>
    <row r="10" spans="12:17" x14ac:dyDescent="0.25">
      <c r="L10" s="1">
        <v>44467</v>
      </c>
      <c r="M10" t="s">
        <v>21</v>
      </c>
      <c r="N10">
        <v>-0.18</v>
      </c>
      <c r="P10">
        <v>-0.21933175757002421</v>
      </c>
      <c r="Q10">
        <v>-0.21798526488146774</v>
      </c>
    </row>
    <row r="11" spans="12:17" x14ac:dyDescent="0.25">
      <c r="L11" s="1">
        <v>44467</v>
      </c>
      <c r="M11" t="s">
        <v>6</v>
      </c>
      <c r="N11">
        <v>-0.34</v>
      </c>
      <c r="P11">
        <v>-0.14289901700471105</v>
      </c>
      <c r="Q11">
        <v>-0.14400447353551757</v>
      </c>
    </row>
    <row r="12" spans="12:17" x14ac:dyDescent="0.25">
      <c r="L12" s="1">
        <v>44467</v>
      </c>
      <c r="M12" t="s">
        <v>24</v>
      </c>
      <c r="N12">
        <v>0.41</v>
      </c>
      <c r="P12">
        <v>-8.0254096936127877E-3</v>
      </c>
      <c r="Q12">
        <v>-8.1724042771689973E-3</v>
      </c>
    </row>
    <row r="13" spans="12:17" x14ac:dyDescent="0.25">
      <c r="L13" s="1">
        <v>44467</v>
      </c>
      <c r="M13" t="s">
        <v>25</v>
      </c>
      <c r="N13">
        <v>0.4</v>
      </c>
      <c r="P13">
        <v>-0.19766969426864109</v>
      </c>
      <c r="Q13">
        <v>-0.19733853984451433</v>
      </c>
    </row>
    <row r="14" spans="12:17" x14ac:dyDescent="0.25">
      <c r="L14" s="1">
        <v>44467</v>
      </c>
      <c r="M14" t="s">
        <v>20</v>
      </c>
      <c r="N14">
        <v>-0.04</v>
      </c>
      <c r="P14">
        <v>-0.18859398516720222</v>
      </c>
      <c r="Q14">
        <v>-0.18860781010515235</v>
      </c>
    </row>
    <row r="15" spans="12:17" x14ac:dyDescent="0.25">
      <c r="L15" s="1">
        <v>44467</v>
      </c>
      <c r="M15" t="s">
        <v>27</v>
      </c>
      <c r="N15">
        <v>0.59</v>
      </c>
      <c r="P15">
        <v>-2.1256940860733271E-2</v>
      </c>
      <c r="Q15">
        <v>-2.1641938971668381E-2</v>
      </c>
    </row>
    <row r="16" spans="12:17" x14ac:dyDescent="0.25">
      <c r="L16" s="1">
        <v>44467</v>
      </c>
      <c r="M16" t="s">
        <v>30</v>
      </c>
      <c r="N16">
        <v>-0.27</v>
      </c>
      <c r="P16">
        <v>-0.17485225243015504</v>
      </c>
      <c r="Q16">
        <v>-0.17530344844407553</v>
      </c>
    </row>
    <row r="17" spans="12:17" x14ac:dyDescent="0.25">
      <c r="L17" s="1">
        <v>44467</v>
      </c>
      <c r="M17" t="s">
        <v>23</v>
      </c>
      <c r="N17">
        <v>0.28000000000000003</v>
      </c>
      <c r="P17">
        <v>-0.12973483260244059</v>
      </c>
      <c r="Q17">
        <v>-0.13097735941219607</v>
      </c>
    </row>
    <row r="18" spans="12:17" x14ac:dyDescent="0.25">
      <c r="L18" s="1">
        <v>44467</v>
      </c>
      <c r="M18" t="s">
        <v>26</v>
      </c>
      <c r="N18">
        <v>-0.27</v>
      </c>
      <c r="P18">
        <v>-0.24079303283381007</v>
      </c>
      <c r="Q18">
        <v>-0.23815612001356806</v>
      </c>
    </row>
    <row r="19" spans="12:17" x14ac:dyDescent="0.25">
      <c r="L19" s="1">
        <v>44467</v>
      </c>
      <c r="M19" t="s">
        <v>3</v>
      </c>
      <c r="N19">
        <v>0.26</v>
      </c>
      <c r="P19">
        <v>-0.25778322710872509</v>
      </c>
      <c r="Q19">
        <v>-0.25391042487695653</v>
      </c>
    </row>
    <row r="20" spans="12:17" x14ac:dyDescent="0.25">
      <c r="L20" s="1">
        <v>44467</v>
      </c>
      <c r="M20" t="s">
        <v>22</v>
      </c>
      <c r="N20">
        <v>0.03</v>
      </c>
      <c r="P20">
        <v>-9.5219675270664661E-2</v>
      </c>
      <c r="Q20">
        <v>-9.6514290302864014E-2</v>
      </c>
    </row>
    <row r="21" spans="12:17" x14ac:dyDescent="0.25">
      <c r="L21" s="1">
        <v>44467</v>
      </c>
      <c r="M21" t="s">
        <v>45</v>
      </c>
      <c r="N21">
        <v>0.08</v>
      </c>
      <c r="P21">
        <v>-0.20232088466791065</v>
      </c>
      <c r="Q21">
        <v>-0.2017949402898585</v>
      </c>
    </row>
    <row r="22" spans="12:17" x14ac:dyDescent="0.25">
      <c r="L22" s="1">
        <v>44467</v>
      </c>
      <c r="M22" t="s">
        <v>46</v>
      </c>
      <c r="N22">
        <v>0.37</v>
      </c>
      <c r="P22">
        <v>-0.12317511277450698</v>
      </c>
      <c r="Q22">
        <v>-0.12446008664076426</v>
      </c>
    </row>
    <row r="23" spans="12:17" x14ac:dyDescent="0.25">
      <c r="L23" s="1">
        <v>44467</v>
      </c>
      <c r="M23" t="s">
        <v>47</v>
      </c>
      <c r="N23">
        <v>0.59</v>
      </c>
      <c r="P23">
        <v>-2.53371254880073E-2</v>
      </c>
      <c r="Q23">
        <v>-2.5793481121108928E-2</v>
      </c>
    </row>
    <row r="24" spans="12:17" x14ac:dyDescent="0.25">
      <c r="L24" s="1">
        <v>44467</v>
      </c>
      <c r="M24" t="s">
        <v>59</v>
      </c>
      <c r="N24">
        <v>0.18</v>
      </c>
      <c r="P24">
        <v>-0.15169576069090926</v>
      </c>
      <c r="Q24">
        <v>-0.15266850944933166</v>
      </c>
    </row>
    <row r="25" spans="12:17" x14ac:dyDescent="0.25">
      <c r="L25" s="1">
        <v>44467</v>
      </c>
      <c r="M25" t="s">
        <v>61</v>
      </c>
      <c r="N25">
        <v>0.06</v>
      </c>
      <c r="P25">
        <v>-0.15946209715989715</v>
      </c>
      <c r="Q25">
        <v>-0.16028860236040043</v>
      </c>
    </row>
    <row r="26" spans="12:17" x14ac:dyDescent="0.25">
      <c r="L26" s="1">
        <v>44467</v>
      </c>
      <c r="M26" t="s">
        <v>5</v>
      </c>
      <c r="N26">
        <v>0.52</v>
      </c>
      <c r="P26">
        <v>-2.3730105774361392E-2</v>
      </c>
      <c r="Q26">
        <v>-2.4158503938832079E-2</v>
      </c>
    </row>
    <row r="27" spans="12:17" x14ac:dyDescent="0.25">
      <c r="L27" s="1">
        <v>44467</v>
      </c>
      <c r="M27" t="s">
        <v>63</v>
      </c>
      <c r="N27">
        <v>0.54</v>
      </c>
      <c r="P27">
        <v>-3.2453052801310285E-2</v>
      </c>
      <c r="Q27">
        <v>-3.3030538144633012E-2</v>
      </c>
    </row>
    <row r="28" spans="12:17" x14ac:dyDescent="0.25">
      <c r="L28" s="1">
        <v>44467</v>
      </c>
      <c r="M28" t="s">
        <v>64</v>
      </c>
      <c r="N28">
        <v>0.85</v>
      </c>
      <c r="P28">
        <v>0.10714767732619816</v>
      </c>
      <c r="Q28">
        <v>0.10847005117226359</v>
      </c>
    </row>
    <row r="29" spans="12:17" x14ac:dyDescent="0.25">
      <c r="L29" s="1">
        <v>44467</v>
      </c>
      <c r="M29" t="s">
        <v>62</v>
      </c>
      <c r="N29">
        <v>0.51</v>
      </c>
      <c r="P29">
        <v>-2.468440394702013E-3</v>
      </c>
      <c r="Q29">
        <v>-2.5137287152050491E-3</v>
      </c>
    </row>
    <row r="30" spans="12:17" x14ac:dyDescent="0.25">
      <c r="L30" s="1">
        <v>44467</v>
      </c>
      <c r="M30" t="s">
        <v>60</v>
      </c>
      <c r="N30">
        <v>-0.28000000000000003</v>
      </c>
      <c r="P30">
        <v>-0.11565674137667892</v>
      </c>
      <c r="Q30">
        <v>-0.11697055235604491</v>
      </c>
    </row>
    <row r="31" spans="12:17" x14ac:dyDescent="0.25">
      <c r="L31" s="1">
        <v>44467</v>
      </c>
      <c r="M31" t="s">
        <v>41</v>
      </c>
      <c r="N31">
        <v>0.36</v>
      </c>
      <c r="P31">
        <v>4.2711585382092958E-2</v>
      </c>
      <c r="Q31">
        <v>4.3454264616360233E-2</v>
      </c>
    </row>
    <row r="32" spans="12:17" x14ac:dyDescent="0.25">
      <c r="L32" s="1">
        <v>44467</v>
      </c>
      <c r="M32" t="s">
        <v>69</v>
      </c>
      <c r="N32">
        <v>-0.28000000000000003</v>
      </c>
      <c r="P32">
        <v>-0.16588017341908928</v>
      </c>
      <c r="Q32">
        <v>-0.16656433016148431</v>
      </c>
    </row>
    <row r="33" spans="12:17" x14ac:dyDescent="0.25">
      <c r="L33" s="1">
        <v>44467</v>
      </c>
      <c r="M33" t="s">
        <v>68</v>
      </c>
      <c r="N33">
        <v>-0.3</v>
      </c>
      <c r="P33">
        <v>-0.14900216262823121</v>
      </c>
      <c r="Q33">
        <v>-0.15001918771923345</v>
      </c>
    </row>
    <row r="34" spans="12:17" x14ac:dyDescent="0.25">
      <c r="L34" s="1">
        <v>44467</v>
      </c>
      <c r="M34" t="s">
        <v>72</v>
      </c>
      <c r="N34">
        <v>-0.56999999999999995</v>
      </c>
      <c r="P34">
        <v>-0.31620567695907775</v>
      </c>
      <c r="Q34">
        <v>-0.30650911677308179</v>
      </c>
    </row>
    <row r="35" spans="12:17" x14ac:dyDescent="0.25">
      <c r="L35" s="1">
        <v>44467</v>
      </c>
      <c r="M35" t="s">
        <v>73</v>
      </c>
      <c r="N35">
        <v>-0.05</v>
      </c>
      <c r="P35">
        <v>-0.12945575067381462</v>
      </c>
      <c r="Q35">
        <v>-0.1307004227990354</v>
      </c>
    </row>
    <row r="36" spans="12:17" x14ac:dyDescent="0.25">
      <c r="L36" s="1">
        <v>44467</v>
      </c>
      <c r="M36" t="s">
        <v>74</v>
      </c>
      <c r="N36">
        <v>-0.09</v>
      </c>
      <c r="P36">
        <v>-0.13207231678389225</v>
      </c>
      <c r="Q36">
        <v>-0.1332956656950593</v>
      </c>
    </row>
    <row r="37" spans="12:17" x14ac:dyDescent="0.25">
      <c r="L37" s="1">
        <v>44467</v>
      </c>
      <c r="M37" t="s">
        <v>70</v>
      </c>
      <c r="N37">
        <v>0.81</v>
      </c>
      <c r="P37">
        <v>-9.5351267950715551E-2</v>
      </c>
      <c r="Q37">
        <v>-9.6646427122981299E-2</v>
      </c>
    </row>
    <row r="38" spans="12:17" x14ac:dyDescent="0.25">
      <c r="L38" s="1">
        <v>44467</v>
      </c>
      <c r="M38" t="s">
        <v>76</v>
      </c>
      <c r="N38">
        <v>-0.16</v>
      </c>
      <c r="P38">
        <v>-8.479766818041079E-2</v>
      </c>
      <c r="Q38">
        <v>-8.6033539734751807E-2</v>
      </c>
    </row>
    <row r="39" spans="12:17" x14ac:dyDescent="0.25">
      <c r="L39" s="1">
        <v>44467</v>
      </c>
      <c r="M39" t="s">
        <v>71</v>
      </c>
      <c r="N39">
        <v>0.47</v>
      </c>
      <c r="P39">
        <v>8.9853284117501542E-2</v>
      </c>
      <c r="Q39">
        <v>9.1121437610326039E-2</v>
      </c>
    </row>
    <row r="40" spans="12:17" x14ac:dyDescent="0.25">
      <c r="L40" s="1"/>
      <c r="N40">
        <f>SUM(N2:N39)</f>
        <v>6.9499999999999984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B3C2-794D-4DCF-A590-F98B0B5649C4}">
  <dimension ref="L1:Q14"/>
  <sheetViews>
    <sheetView workbookViewId="0">
      <selection activeCell="O33" sqref="O33"/>
    </sheetView>
  </sheetViews>
  <sheetFormatPr defaultRowHeight="15" x14ac:dyDescent="0.25"/>
  <cols>
    <col min="12" max="12" width="10.42578125" bestFit="1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44467</v>
      </c>
      <c r="M2" t="s">
        <v>43</v>
      </c>
      <c r="N2">
        <v>0.19</v>
      </c>
      <c r="P2">
        <v>-0.11677333474809526</v>
      </c>
      <c r="Q2">
        <v>-0.11808415749865407</v>
      </c>
    </row>
    <row r="3" spans="12:17" x14ac:dyDescent="0.25">
      <c r="L3" s="1">
        <v>44467</v>
      </c>
      <c r="M3" t="s">
        <v>65</v>
      </c>
      <c r="N3">
        <v>0.66</v>
      </c>
      <c r="P3">
        <v>3.5206800682820054E-2</v>
      </c>
      <c r="Q3">
        <v>3.5829829994069508E-2</v>
      </c>
    </row>
    <row r="4" spans="12:17" x14ac:dyDescent="0.25">
      <c r="L4" s="1">
        <v>44467</v>
      </c>
      <c r="M4" t="s">
        <v>75</v>
      </c>
      <c r="N4">
        <v>-0.57999999999999996</v>
      </c>
      <c r="P4">
        <v>-8.584575418429688E-2</v>
      </c>
      <c r="Q4">
        <v>-8.7088884747830345E-2</v>
      </c>
    </row>
    <row r="5" spans="12:17" x14ac:dyDescent="0.25">
      <c r="L5" s="1">
        <v>44467</v>
      </c>
      <c r="M5" t="s">
        <v>66</v>
      </c>
      <c r="N5">
        <v>0.96</v>
      </c>
      <c r="P5">
        <v>0.25900889651763709</v>
      </c>
      <c r="Q5">
        <v>0.25503932821694814</v>
      </c>
    </row>
    <row r="6" spans="12:17" x14ac:dyDescent="0.25">
      <c r="L6" s="1">
        <v>44468</v>
      </c>
      <c r="M6" t="s">
        <v>67</v>
      </c>
      <c r="N6">
        <v>-0.54</v>
      </c>
      <c r="P6">
        <v>-0.13217353609437141</v>
      </c>
      <c r="Q6">
        <v>-0.13339600542540717</v>
      </c>
    </row>
    <row r="7" spans="12:17" x14ac:dyDescent="0.25">
      <c r="L7" s="1">
        <v>44467</v>
      </c>
      <c r="M7" t="s">
        <v>61</v>
      </c>
      <c r="N7">
        <v>0.06</v>
      </c>
      <c r="P7">
        <v>-0.15946209715989715</v>
      </c>
      <c r="Q7">
        <v>-0.16028860236040043</v>
      </c>
    </row>
    <row r="8" spans="12:17" x14ac:dyDescent="0.25">
      <c r="L8" s="1">
        <v>44467</v>
      </c>
      <c r="M8" t="s">
        <v>28</v>
      </c>
      <c r="N8">
        <v>0.63</v>
      </c>
      <c r="P8">
        <v>-0.1140205265691807</v>
      </c>
      <c r="Q8">
        <v>-0.11533792022102714</v>
      </c>
    </row>
    <row r="9" spans="12:17" x14ac:dyDescent="0.25">
      <c r="L9" s="1">
        <v>44467</v>
      </c>
      <c r="M9" t="s">
        <v>62</v>
      </c>
      <c r="N9">
        <v>0.51</v>
      </c>
      <c r="P9">
        <v>-2.468440394702013E-3</v>
      </c>
      <c r="Q9">
        <v>-2.5137287152050491E-3</v>
      </c>
    </row>
    <row r="10" spans="12:17" x14ac:dyDescent="0.25">
      <c r="L10" s="1">
        <v>44467</v>
      </c>
      <c r="M10" t="s">
        <v>76</v>
      </c>
      <c r="N10">
        <v>-0.16</v>
      </c>
      <c r="P10">
        <v>-8.479766818041079E-2</v>
      </c>
      <c r="Q10">
        <v>-8.6033539734751807E-2</v>
      </c>
    </row>
    <row r="11" spans="12:17" x14ac:dyDescent="0.25">
      <c r="L11" s="1">
        <v>44467</v>
      </c>
      <c r="M11" t="s">
        <v>122</v>
      </c>
      <c r="N11">
        <v>-0.67</v>
      </c>
      <c r="P11">
        <v>-0.21562988737227104</v>
      </c>
      <c r="Q11">
        <v>-0.21447674718256809</v>
      </c>
    </row>
    <row r="14" spans="12:17" x14ac:dyDescent="0.25">
      <c r="L14" t="s">
        <v>42</v>
      </c>
      <c r="M14" t="s">
        <v>0</v>
      </c>
      <c r="N14" t="s">
        <v>35</v>
      </c>
      <c r="O14" t="s">
        <v>36</v>
      </c>
      <c r="P14" t="s">
        <v>39</v>
      </c>
      <c r="Q14" t="s">
        <v>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3BD4-79DE-4ADE-86D3-D5D7A6F399C8}">
  <dimension ref="B3:H12"/>
  <sheetViews>
    <sheetView topLeftCell="A28" workbookViewId="0">
      <selection activeCell="N67" sqref="N67"/>
    </sheetView>
  </sheetViews>
  <sheetFormatPr defaultRowHeight="15" x14ac:dyDescent="0.25"/>
  <sheetData>
    <row r="3" spans="2:8" x14ac:dyDescent="0.25">
      <c r="H3" t="s">
        <v>121</v>
      </c>
    </row>
    <row r="12" spans="2:8" x14ac:dyDescent="0.25">
      <c r="B12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D466-AF31-4452-9070-BB24E2B4707C}">
  <dimension ref="L1:Q42"/>
  <sheetViews>
    <sheetView workbookViewId="0">
      <selection activeCell="T18" sqref="T1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44456</v>
      </c>
      <c r="M2" t="s">
        <v>1</v>
      </c>
      <c r="N2">
        <v>0.82</v>
      </c>
      <c r="P2">
        <v>0.3420807472309555</v>
      </c>
      <c r="Q2">
        <v>0.33646069302509757</v>
      </c>
    </row>
    <row r="3" spans="12:17" x14ac:dyDescent="0.25">
      <c r="L3" s="1">
        <v>44456</v>
      </c>
      <c r="M3" t="s">
        <v>64</v>
      </c>
      <c r="N3">
        <v>0.56999999999999995</v>
      </c>
      <c r="P3">
        <v>0.26180773894128423</v>
      </c>
      <c r="Q3">
        <v>0.26376555667920903</v>
      </c>
    </row>
    <row r="4" spans="12:17" x14ac:dyDescent="0.25">
      <c r="L4" s="1">
        <v>44456</v>
      </c>
      <c r="M4" t="s">
        <v>62</v>
      </c>
      <c r="N4">
        <v>0.66</v>
      </c>
      <c r="P4">
        <v>0.18839511887661003</v>
      </c>
      <c r="Q4">
        <v>0.19307001028088258</v>
      </c>
    </row>
    <row r="5" spans="12:17" x14ac:dyDescent="0.25">
      <c r="L5" s="1">
        <v>44456</v>
      </c>
      <c r="M5" t="s">
        <v>66</v>
      </c>
      <c r="N5">
        <v>0.75</v>
      </c>
      <c r="P5">
        <v>0.1679834625260406</v>
      </c>
      <c r="Q5">
        <v>0.17281324536113959</v>
      </c>
    </row>
    <row r="6" spans="12:17" x14ac:dyDescent="0.25">
      <c r="L6" s="1">
        <v>44456</v>
      </c>
      <c r="M6" t="s">
        <v>71</v>
      </c>
      <c r="N6">
        <v>0.6</v>
      </c>
      <c r="P6">
        <v>0.14794920154391758</v>
      </c>
      <c r="Q6">
        <v>0.15271532312953062</v>
      </c>
    </row>
    <row r="7" spans="12:17" x14ac:dyDescent="0.25">
      <c r="L7" s="1">
        <v>44456</v>
      </c>
      <c r="M7" t="s">
        <v>70</v>
      </c>
      <c r="N7">
        <v>0.83</v>
      </c>
      <c r="P7">
        <v>9.9132149774396952E-2</v>
      </c>
      <c r="Q7">
        <v>0.10298957215829559</v>
      </c>
    </row>
    <row r="8" spans="12:17" x14ac:dyDescent="0.25">
      <c r="L8" s="1">
        <v>44456</v>
      </c>
      <c r="M8" t="s">
        <v>27</v>
      </c>
      <c r="N8">
        <v>0.51</v>
      </c>
      <c r="P8">
        <v>8.003668063345025E-2</v>
      </c>
      <c r="Q8">
        <v>8.3305016311893867E-2</v>
      </c>
    </row>
    <row r="9" spans="12:17" x14ac:dyDescent="0.25">
      <c r="L9" s="1">
        <v>44456</v>
      </c>
      <c r="M9" t="s">
        <v>65</v>
      </c>
      <c r="N9">
        <v>0.5</v>
      </c>
      <c r="P9">
        <v>7.5648321781734945E-2</v>
      </c>
      <c r="Q9">
        <v>7.8766611254689006E-2</v>
      </c>
    </row>
    <row r="10" spans="12:17" x14ac:dyDescent="0.25">
      <c r="L10" s="1">
        <v>44456</v>
      </c>
      <c r="M10" t="s">
        <v>41</v>
      </c>
      <c r="N10">
        <v>0.05</v>
      </c>
      <c r="P10">
        <v>7.3955742254583012E-2</v>
      </c>
      <c r="Q10">
        <v>7.7014834014813252E-2</v>
      </c>
    </row>
    <row r="11" spans="12:17" x14ac:dyDescent="0.25">
      <c r="L11" s="1">
        <v>44456</v>
      </c>
      <c r="M11" t="s">
        <v>47</v>
      </c>
      <c r="N11">
        <v>0.85</v>
      </c>
      <c r="P11">
        <v>4.3818825128285707E-2</v>
      </c>
      <c r="Q11">
        <v>4.5719412314611921E-2</v>
      </c>
    </row>
    <row r="12" spans="12:17" x14ac:dyDescent="0.25">
      <c r="L12" s="1">
        <v>44456</v>
      </c>
      <c r="M12" t="s">
        <v>22</v>
      </c>
      <c r="N12">
        <v>0.46</v>
      </c>
      <c r="P12">
        <v>4.2909503978054001E-2</v>
      </c>
      <c r="Q12">
        <v>4.4772572470092566E-2</v>
      </c>
    </row>
    <row r="13" spans="12:17" x14ac:dyDescent="0.25">
      <c r="L13" s="1">
        <v>44456</v>
      </c>
      <c r="M13" t="s">
        <v>76</v>
      </c>
      <c r="N13">
        <v>0.44</v>
      </c>
      <c r="P13">
        <v>3.5302675966020373E-2</v>
      </c>
      <c r="Q13">
        <v>3.6847402554022322E-2</v>
      </c>
    </row>
    <row r="14" spans="12:17" x14ac:dyDescent="0.25">
      <c r="L14" s="1">
        <v>44456</v>
      </c>
      <c r="M14" t="s">
        <v>73</v>
      </c>
      <c r="N14">
        <v>0.43</v>
      </c>
      <c r="P14">
        <v>2.4197069382768062E-2</v>
      </c>
      <c r="Q14">
        <v>2.5264947322718837E-2</v>
      </c>
    </row>
    <row r="15" spans="12:17" x14ac:dyDescent="0.25">
      <c r="L15" s="1">
        <v>44456</v>
      </c>
      <c r="M15" t="s">
        <v>5</v>
      </c>
      <c r="N15">
        <v>0.86</v>
      </c>
      <c r="P15">
        <v>-4.4719511192583628E-3</v>
      </c>
      <c r="Q15">
        <v>-4.6707496611907377E-3</v>
      </c>
    </row>
    <row r="16" spans="12:17" x14ac:dyDescent="0.25">
      <c r="L16" s="1">
        <v>44456</v>
      </c>
      <c r="M16" t="s">
        <v>43</v>
      </c>
      <c r="N16">
        <v>0.49</v>
      </c>
      <c r="P16">
        <v>-0.10114248102153425</v>
      </c>
      <c r="Q16">
        <v>-0.10505530525183203</v>
      </c>
    </row>
    <row r="17" spans="12:17" x14ac:dyDescent="0.25">
      <c r="L17" s="1">
        <v>44456</v>
      </c>
      <c r="M17" t="s">
        <v>30</v>
      </c>
      <c r="N17">
        <v>0.17</v>
      </c>
      <c r="P17">
        <v>-0.1106695301028667</v>
      </c>
      <c r="Q17">
        <v>-0.11482599452131416</v>
      </c>
    </row>
    <row r="18" spans="12:17" x14ac:dyDescent="0.25">
      <c r="L18" s="1">
        <v>44456</v>
      </c>
      <c r="M18" t="s">
        <v>59</v>
      </c>
      <c r="N18">
        <v>0.45</v>
      </c>
      <c r="P18">
        <v>-0.12246312210759844</v>
      </c>
      <c r="Q18">
        <v>-0.1268748954331356</v>
      </c>
    </row>
    <row r="19" spans="12:17" x14ac:dyDescent="0.25">
      <c r="L19" s="1">
        <v>44456</v>
      </c>
      <c r="M19" t="s">
        <v>21</v>
      </c>
      <c r="N19">
        <v>0.2</v>
      </c>
      <c r="P19">
        <v>-0.12384777723194564</v>
      </c>
      <c r="Q19">
        <v>-0.12828595443221574</v>
      </c>
    </row>
    <row r="20" spans="12:17" x14ac:dyDescent="0.25">
      <c r="L20" s="1">
        <v>44456</v>
      </c>
      <c r="M20" t="s">
        <v>63</v>
      </c>
      <c r="N20">
        <v>0.73</v>
      </c>
      <c r="P20">
        <v>-0.12784088586468897</v>
      </c>
      <c r="Q20">
        <v>-0.13235081857901518</v>
      </c>
    </row>
    <row r="21" spans="12:17" x14ac:dyDescent="0.25">
      <c r="L21" s="1">
        <v>44456</v>
      </c>
      <c r="M21" t="s">
        <v>6</v>
      </c>
      <c r="N21">
        <v>0.03</v>
      </c>
      <c r="P21">
        <v>-0.13027788767610032</v>
      </c>
      <c r="Q21">
        <v>-0.13482834919280254</v>
      </c>
    </row>
    <row r="22" spans="12:17" x14ac:dyDescent="0.25">
      <c r="L22" s="1">
        <v>44456</v>
      </c>
      <c r="M22" t="s">
        <v>74</v>
      </c>
      <c r="N22">
        <v>0.33</v>
      </c>
      <c r="P22">
        <v>-0.13197744517918797</v>
      </c>
      <c r="Q22">
        <v>-0.13655467872456784</v>
      </c>
    </row>
    <row r="23" spans="12:17" x14ac:dyDescent="0.25">
      <c r="L23" s="1">
        <v>44456</v>
      </c>
      <c r="M23" t="s">
        <v>60</v>
      </c>
      <c r="N23">
        <v>-7.0000000000000007E-2</v>
      </c>
      <c r="P23">
        <v>-0.15146147770382595</v>
      </c>
      <c r="Q23">
        <v>-0.15625323264148866</v>
      </c>
    </row>
    <row r="24" spans="12:17" x14ac:dyDescent="0.25">
      <c r="L24" s="1">
        <v>44456</v>
      </c>
      <c r="M24" t="s">
        <v>68</v>
      </c>
      <c r="N24">
        <v>0.16</v>
      </c>
      <c r="P24">
        <v>-0.15583610489252891</v>
      </c>
      <c r="Q24">
        <v>-0.16065137671397958</v>
      </c>
    </row>
    <row r="25" spans="12:17" x14ac:dyDescent="0.25">
      <c r="L25" s="1">
        <v>44456</v>
      </c>
      <c r="M25" t="s">
        <v>46</v>
      </c>
      <c r="N25">
        <v>0.67</v>
      </c>
      <c r="P25">
        <v>-0.1726391576453046</v>
      </c>
      <c r="Q25">
        <v>-0.17745394759363434</v>
      </c>
    </row>
    <row r="26" spans="12:17" x14ac:dyDescent="0.25">
      <c r="L26" s="1">
        <v>44456</v>
      </c>
      <c r="M26" t="s">
        <v>61</v>
      </c>
      <c r="N26">
        <v>0.26</v>
      </c>
      <c r="P26">
        <v>-0.18639000064691341</v>
      </c>
      <c r="Q26">
        <v>-0.19109056012678988</v>
      </c>
    </row>
    <row r="27" spans="12:17" x14ac:dyDescent="0.25">
      <c r="L27" s="1">
        <v>44456</v>
      </c>
      <c r="M27" t="s">
        <v>26</v>
      </c>
      <c r="N27">
        <v>0.15</v>
      </c>
      <c r="P27">
        <v>-0.19761595320937173</v>
      </c>
      <c r="Q27">
        <v>-0.20214218348198226</v>
      </c>
    </row>
    <row r="28" spans="12:17" x14ac:dyDescent="0.25">
      <c r="L28" s="1">
        <v>44456</v>
      </c>
      <c r="M28" t="s">
        <v>69</v>
      </c>
      <c r="N28">
        <v>0.02</v>
      </c>
      <c r="P28">
        <v>-0.2167548734701604</v>
      </c>
      <c r="Q28">
        <v>-0.22080523019756221</v>
      </c>
    </row>
    <row r="29" spans="12:17" x14ac:dyDescent="0.25">
      <c r="L29" s="1">
        <v>44456</v>
      </c>
      <c r="M29" t="s">
        <v>45</v>
      </c>
      <c r="N29">
        <v>0.34</v>
      </c>
      <c r="P29">
        <v>-0.21866108649566549</v>
      </c>
      <c r="Q29">
        <v>-0.22265119877174155</v>
      </c>
    </row>
    <row r="30" spans="12:17" x14ac:dyDescent="0.25">
      <c r="L30" s="1">
        <v>44456</v>
      </c>
      <c r="M30" t="s">
        <v>28</v>
      </c>
      <c r="N30">
        <v>0.75</v>
      </c>
      <c r="P30">
        <v>-0.22356714861968632</v>
      </c>
      <c r="Q30">
        <v>-0.22739117148162363</v>
      </c>
    </row>
    <row r="31" spans="12:17" x14ac:dyDescent="0.25">
      <c r="L31" s="1">
        <v>44456</v>
      </c>
      <c r="M31" t="s">
        <v>25</v>
      </c>
      <c r="N31">
        <v>0.59</v>
      </c>
      <c r="P31">
        <v>-0.24551896553022504</v>
      </c>
      <c r="Q31">
        <v>-0.24839892677994013</v>
      </c>
    </row>
    <row r="32" spans="12:17" x14ac:dyDescent="0.25">
      <c r="L32" s="1">
        <v>44456</v>
      </c>
      <c r="M32" t="s">
        <v>2</v>
      </c>
      <c r="N32">
        <v>0.49</v>
      </c>
      <c r="P32">
        <v>-0.24752875306052402</v>
      </c>
      <c r="Q32">
        <v>-0.2503053785245023</v>
      </c>
    </row>
    <row r="33" spans="12:17" x14ac:dyDescent="0.25">
      <c r="L33" s="1">
        <v>44456</v>
      </c>
      <c r="M33" t="s">
        <v>3</v>
      </c>
      <c r="N33">
        <v>0.53</v>
      </c>
      <c r="P33">
        <v>-0.25344656100633339</v>
      </c>
      <c r="Q33">
        <v>-0.25590197117648195</v>
      </c>
    </row>
    <row r="34" spans="12:17" x14ac:dyDescent="0.25">
      <c r="L34" s="1">
        <v>44456</v>
      </c>
      <c r="M34" t="s">
        <v>75</v>
      </c>
      <c r="N34">
        <v>-0.33</v>
      </c>
      <c r="P34">
        <v>-0.26077780563686798</v>
      </c>
      <c r="Q34">
        <v>-0.26279971608073094</v>
      </c>
    </row>
    <row r="35" spans="12:17" x14ac:dyDescent="0.25">
      <c r="L35" s="1">
        <v>44456</v>
      </c>
      <c r="M35" t="s">
        <v>20</v>
      </c>
      <c r="N35">
        <v>0.37</v>
      </c>
      <c r="P35">
        <v>-0.26194302309150158</v>
      </c>
      <c r="Q35">
        <v>-0.26389236324605225</v>
      </c>
    </row>
    <row r="36" spans="12:17" x14ac:dyDescent="0.25">
      <c r="L36" s="1">
        <v>44456</v>
      </c>
      <c r="M36" t="s">
        <v>23</v>
      </c>
      <c r="N36">
        <v>0.62</v>
      </c>
      <c r="P36">
        <v>-0.30521174921623423</v>
      </c>
      <c r="Q36">
        <v>-0.30372397497221548</v>
      </c>
    </row>
    <row r="37" spans="12:17" x14ac:dyDescent="0.25">
      <c r="L37" s="1">
        <v>44455</v>
      </c>
      <c r="M37" t="s">
        <v>67</v>
      </c>
      <c r="N37">
        <v>-0.5</v>
      </c>
      <c r="P37">
        <v>-0.30651911145325111</v>
      </c>
      <c r="Q37">
        <v>-0.30490424987120623</v>
      </c>
    </row>
    <row r="38" spans="12:17" x14ac:dyDescent="0.25">
      <c r="L38" s="1">
        <v>44456</v>
      </c>
      <c r="M38" t="s">
        <v>24</v>
      </c>
      <c r="N38">
        <v>0.81</v>
      </c>
      <c r="P38">
        <v>-0.32185184580016762</v>
      </c>
      <c r="Q38">
        <v>-0.31864094338298898</v>
      </c>
    </row>
    <row r="39" spans="12:17" x14ac:dyDescent="0.25">
      <c r="L39" s="1">
        <v>44456</v>
      </c>
      <c r="M39" t="s">
        <v>72</v>
      </c>
      <c r="N39">
        <v>-7.0000000000000007E-2</v>
      </c>
      <c r="P39">
        <v>-0.32245377618405036</v>
      </c>
      <c r="Q39">
        <v>-0.31917621063638318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56CF-1A4B-4640-B567-CE190FBEF53A}">
  <dimension ref="L1:Y42"/>
  <sheetViews>
    <sheetView workbookViewId="0">
      <selection activeCell="M34" sqref="M34:W34"/>
    </sheetView>
  </sheetViews>
  <sheetFormatPr defaultRowHeight="15" x14ac:dyDescent="0.25"/>
  <cols>
    <col min="12" max="12" width="12.140625" customWidth="1"/>
    <col min="20" max="20" width="12.7109375" bestFit="1" customWidth="1"/>
  </cols>
  <sheetData>
    <row r="1" spans="12:25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  <c r="R1" t="s">
        <v>119</v>
      </c>
      <c r="T1" t="s">
        <v>42</v>
      </c>
      <c r="U1" t="s">
        <v>0</v>
      </c>
      <c r="V1" t="s">
        <v>35</v>
      </c>
      <c r="W1" t="s">
        <v>36</v>
      </c>
      <c r="X1" t="s">
        <v>39</v>
      </c>
      <c r="Y1" t="s">
        <v>40</v>
      </c>
    </row>
    <row r="2" spans="12:25" x14ac:dyDescent="0.25">
      <c r="L2" s="1">
        <v>44462</v>
      </c>
      <c r="M2" t="s">
        <v>1</v>
      </c>
      <c r="N2">
        <v>0.97</v>
      </c>
      <c r="P2">
        <v>8.7224059990051075E-2</v>
      </c>
      <c r="Q2">
        <v>8.8476289892051072E-2</v>
      </c>
      <c r="T2" s="1">
        <v>44463</v>
      </c>
      <c r="U2" t="s">
        <v>1</v>
      </c>
      <c r="V2">
        <v>0.98</v>
      </c>
      <c r="X2">
        <v>0.14067931516493723</v>
      </c>
      <c r="Y2">
        <v>0.14181293344805443</v>
      </c>
    </row>
    <row r="3" spans="12:25" x14ac:dyDescent="0.25">
      <c r="L3" s="1">
        <v>44462</v>
      </c>
      <c r="M3" t="s">
        <v>70</v>
      </c>
      <c r="N3">
        <v>0.93</v>
      </c>
      <c r="P3">
        <v>8.163193082552431E-3</v>
      </c>
      <c r="Q3">
        <v>8.3127017133701707E-3</v>
      </c>
      <c r="T3" s="1">
        <v>44463</v>
      </c>
      <c r="U3" t="s">
        <v>66</v>
      </c>
      <c r="V3">
        <v>0.91</v>
      </c>
      <c r="X3">
        <v>0.15810031661608756</v>
      </c>
      <c r="Y3">
        <v>0.15895449455876939</v>
      </c>
    </row>
    <row r="4" spans="12:25" x14ac:dyDescent="0.25">
      <c r="L4" s="1">
        <v>44462</v>
      </c>
      <c r="M4" t="s">
        <v>66</v>
      </c>
      <c r="N4">
        <v>0.86</v>
      </c>
      <c r="P4">
        <v>0.1124922209991692</v>
      </c>
      <c r="Q4">
        <v>0.11381211601844629</v>
      </c>
      <c r="T4" s="1">
        <v>44463</v>
      </c>
      <c r="U4" t="s">
        <v>70</v>
      </c>
      <c r="V4">
        <v>0.91</v>
      </c>
      <c r="X4">
        <v>5.5317530463471688E-2</v>
      </c>
      <c r="Y4">
        <v>5.6243445924655695E-2</v>
      </c>
    </row>
    <row r="5" spans="12:25" x14ac:dyDescent="0.25">
      <c r="L5" s="1">
        <v>44462</v>
      </c>
      <c r="M5" t="s">
        <v>47</v>
      </c>
      <c r="N5">
        <v>0.77</v>
      </c>
      <c r="P5">
        <v>3.0925530929226556E-2</v>
      </c>
      <c r="Q5">
        <v>3.1477413255641094E-2</v>
      </c>
      <c r="T5" s="1">
        <v>44463</v>
      </c>
      <c r="U5" t="s">
        <v>47</v>
      </c>
      <c r="V5">
        <v>0.75</v>
      </c>
      <c r="X5">
        <v>8.5643196396711835E-2</v>
      </c>
      <c r="Y5">
        <v>8.6884946796248211E-2</v>
      </c>
    </row>
    <row r="6" spans="12:25" x14ac:dyDescent="0.25">
      <c r="L6" s="1">
        <v>44462</v>
      </c>
      <c r="M6" t="s">
        <v>27</v>
      </c>
      <c r="N6">
        <v>0.71</v>
      </c>
      <c r="P6">
        <v>-2.0583258627610204E-2</v>
      </c>
      <c r="Q6">
        <v>-2.0956361392942702E-2</v>
      </c>
      <c r="T6" s="1">
        <v>44463</v>
      </c>
      <c r="U6" t="s">
        <v>64</v>
      </c>
      <c r="V6">
        <v>0.73</v>
      </c>
      <c r="X6">
        <v>0.18825935585025128</v>
      </c>
      <c r="Y6">
        <v>0.18828503032572821</v>
      </c>
    </row>
    <row r="7" spans="12:25" x14ac:dyDescent="0.25">
      <c r="L7" s="1">
        <v>44462</v>
      </c>
      <c r="M7" t="s">
        <v>5</v>
      </c>
      <c r="N7">
        <v>0.71</v>
      </c>
      <c r="P7">
        <v>8.7706568922185681E-3</v>
      </c>
      <c r="Q7">
        <v>8.9312435696204378E-3</v>
      </c>
      <c r="T7" s="1">
        <v>44463</v>
      </c>
      <c r="U7" t="s">
        <v>27</v>
      </c>
      <c r="V7">
        <v>0.7</v>
      </c>
      <c r="X7">
        <v>3.4499362739485895E-2</v>
      </c>
      <c r="Y7">
        <v>3.5110769659622496E-2</v>
      </c>
    </row>
    <row r="8" spans="12:25" x14ac:dyDescent="0.25">
      <c r="L8" s="1">
        <v>44462</v>
      </c>
      <c r="M8" t="s">
        <v>64</v>
      </c>
      <c r="N8">
        <v>0.7</v>
      </c>
      <c r="P8">
        <v>0.13290662809931492</v>
      </c>
      <c r="Q8">
        <v>0.13412260435770881</v>
      </c>
      <c r="T8" s="1">
        <v>44463</v>
      </c>
      <c r="U8" t="s">
        <v>5</v>
      </c>
      <c r="V8">
        <v>0.66</v>
      </c>
      <c r="X8">
        <v>5.4532099622052257E-2</v>
      </c>
      <c r="Y8">
        <v>5.5447341169420412E-2</v>
      </c>
    </row>
    <row r="9" spans="12:25" x14ac:dyDescent="0.25">
      <c r="L9" s="1">
        <v>44462</v>
      </c>
      <c r="M9" t="s">
        <v>24</v>
      </c>
      <c r="N9">
        <v>0.69</v>
      </c>
      <c r="P9">
        <v>1.9253609644143157E-2</v>
      </c>
      <c r="Q9">
        <v>1.9603148685922746E-2</v>
      </c>
      <c r="T9" s="1">
        <v>44463</v>
      </c>
      <c r="U9" t="s">
        <v>62</v>
      </c>
      <c r="V9">
        <v>0.66</v>
      </c>
      <c r="X9">
        <v>6.7220116917764874E-2</v>
      </c>
      <c r="Y9">
        <v>6.8293794588487583E-2</v>
      </c>
    </row>
    <row r="10" spans="12:25" x14ac:dyDescent="0.25">
      <c r="L10" s="1">
        <v>44462</v>
      </c>
      <c r="M10" t="s">
        <v>62</v>
      </c>
      <c r="N10">
        <v>0.69</v>
      </c>
      <c r="P10">
        <v>-3.625485047503132E-3</v>
      </c>
      <c r="Q10">
        <v>-3.6919880954364801E-3</v>
      </c>
      <c r="T10" s="1">
        <v>44463</v>
      </c>
      <c r="U10" t="s">
        <v>65</v>
      </c>
      <c r="V10">
        <v>0.65</v>
      </c>
      <c r="X10">
        <v>7.8730405722561986E-2</v>
      </c>
      <c r="Y10">
        <v>7.9918671674399089E-2</v>
      </c>
    </row>
    <row r="11" spans="12:25" x14ac:dyDescent="0.25">
      <c r="L11" s="1">
        <v>44462</v>
      </c>
      <c r="M11" t="s">
        <v>65</v>
      </c>
      <c r="N11">
        <v>0.63</v>
      </c>
      <c r="P11">
        <v>5.406469405466819E-2</v>
      </c>
      <c r="Q11">
        <v>5.4973533321410313E-2</v>
      </c>
      <c r="T11" s="1">
        <v>44463</v>
      </c>
      <c r="U11" t="s">
        <v>24</v>
      </c>
      <c r="V11">
        <v>0.64</v>
      </c>
      <c r="X11">
        <v>6.3736998822802454E-2</v>
      </c>
      <c r="Y11">
        <v>6.4770291757006548E-2</v>
      </c>
    </row>
    <row r="12" spans="12:25" x14ac:dyDescent="0.25">
      <c r="L12" s="1">
        <v>44462</v>
      </c>
      <c r="M12" t="s">
        <v>28</v>
      </c>
      <c r="N12">
        <v>0.54</v>
      </c>
      <c r="P12">
        <v>-0.16627975815793408</v>
      </c>
      <c r="Q12">
        <v>-0.16695439214312371</v>
      </c>
      <c r="T12" s="1">
        <v>44463</v>
      </c>
      <c r="U12" t="s">
        <v>25</v>
      </c>
      <c r="V12">
        <v>0.5</v>
      </c>
      <c r="X12">
        <v>-7.6251833152327433E-2</v>
      </c>
      <c r="Y12">
        <v>-7.7418013610820943E-2</v>
      </c>
    </row>
    <row r="13" spans="12:25" x14ac:dyDescent="0.25">
      <c r="L13" s="1">
        <v>44462</v>
      </c>
      <c r="M13" t="s">
        <v>63</v>
      </c>
      <c r="N13">
        <v>0.53</v>
      </c>
      <c r="P13">
        <v>-9.6625842460027908E-2</v>
      </c>
      <c r="Q13">
        <v>-9.7926006596047985E-2</v>
      </c>
      <c r="T13" s="1">
        <v>44463</v>
      </c>
      <c r="U13" t="s">
        <v>28</v>
      </c>
      <c r="V13">
        <v>0.49</v>
      </c>
      <c r="X13">
        <v>-0.14464148720356818</v>
      </c>
      <c r="Y13">
        <v>-0.14572335513224299</v>
      </c>
    </row>
    <row r="14" spans="12:25" x14ac:dyDescent="0.25">
      <c r="L14" s="1">
        <v>44462</v>
      </c>
      <c r="M14" t="s">
        <v>25</v>
      </c>
      <c r="N14">
        <v>0.51</v>
      </c>
      <c r="P14">
        <v>-0.13471115249694399</v>
      </c>
      <c r="Q14">
        <v>-0.13591022232660016</v>
      </c>
      <c r="T14" s="1">
        <v>44463</v>
      </c>
      <c r="U14" t="s">
        <v>63</v>
      </c>
      <c r="V14">
        <v>0.46</v>
      </c>
      <c r="X14">
        <v>-9.969277218765385E-2</v>
      </c>
      <c r="Y14">
        <v>-0.10100297819919445</v>
      </c>
    </row>
    <row r="15" spans="12:25" x14ac:dyDescent="0.25">
      <c r="L15" s="1">
        <v>44462</v>
      </c>
      <c r="M15" t="s">
        <v>71</v>
      </c>
      <c r="N15">
        <v>0.45</v>
      </c>
      <c r="P15">
        <v>7.4524982916022789E-2</v>
      </c>
      <c r="Q15">
        <v>7.5674909293656181E-2</v>
      </c>
      <c r="T15" s="1">
        <v>44463</v>
      </c>
      <c r="U15" t="s">
        <v>71</v>
      </c>
      <c r="V15">
        <v>0.44</v>
      </c>
      <c r="X15">
        <v>0.11884453632694703</v>
      </c>
      <c r="Y15">
        <v>0.12014863392473521</v>
      </c>
    </row>
    <row r="16" spans="12:25" x14ac:dyDescent="0.25">
      <c r="L16" s="1">
        <v>44462</v>
      </c>
      <c r="M16" t="s">
        <v>46</v>
      </c>
      <c r="N16">
        <v>0.39</v>
      </c>
      <c r="P16">
        <v>-0.10135986237622924</v>
      </c>
      <c r="Q16">
        <v>-0.1026743174606954</v>
      </c>
      <c r="T16" s="1">
        <v>44463</v>
      </c>
      <c r="U16" t="s">
        <v>46</v>
      </c>
      <c r="V16">
        <v>0.34</v>
      </c>
      <c r="X16">
        <v>-6.1088191438067034E-2</v>
      </c>
      <c r="Y16">
        <v>-6.2089143303332525E-2</v>
      </c>
    </row>
    <row r="17" spans="12:25" x14ac:dyDescent="0.25">
      <c r="L17" s="1">
        <v>44462</v>
      </c>
      <c r="M17" t="s">
        <v>23</v>
      </c>
      <c r="N17">
        <v>0.28999999999999998</v>
      </c>
      <c r="P17">
        <v>-0.1299558236057676</v>
      </c>
      <c r="Q17">
        <v>-0.13119662990058736</v>
      </c>
      <c r="T17" s="1">
        <v>44463</v>
      </c>
      <c r="U17" t="s">
        <v>41</v>
      </c>
      <c r="V17">
        <v>0.33</v>
      </c>
      <c r="X17">
        <v>0.22640507069708779</v>
      </c>
      <c r="Y17">
        <v>0.22466559465333585</v>
      </c>
    </row>
    <row r="18" spans="12:25" x14ac:dyDescent="0.25">
      <c r="L18" s="1">
        <v>44462</v>
      </c>
      <c r="M18" t="s">
        <v>59</v>
      </c>
      <c r="N18">
        <v>0.28999999999999998</v>
      </c>
      <c r="P18">
        <v>-0.15760965035707741</v>
      </c>
      <c r="Q18">
        <v>-0.1584735852549061</v>
      </c>
      <c r="T18" s="1">
        <v>44463</v>
      </c>
      <c r="U18" t="s">
        <v>43</v>
      </c>
      <c r="V18">
        <v>0.24</v>
      </c>
      <c r="X18">
        <v>-5.9194636138731591E-2</v>
      </c>
      <c r="Y18">
        <v>-6.0171640649990213E-2</v>
      </c>
    </row>
    <row r="19" spans="12:25" x14ac:dyDescent="0.25">
      <c r="L19" s="1">
        <v>44462</v>
      </c>
      <c r="M19" t="s">
        <v>43</v>
      </c>
      <c r="N19">
        <v>0.28000000000000003</v>
      </c>
      <c r="P19">
        <v>-0.12238217692080534</v>
      </c>
      <c r="Q19">
        <v>-0.12367117201639605</v>
      </c>
      <c r="T19" s="1">
        <v>44463</v>
      </c>
      <c r="U19" t="s">
        <v>59</v>
      </c>
      <c r="V19">
        <v>0.24</v>
      </c>
      <c r="X19">
        <v>-0.14002302395456681</v>
      </c>
      <c r="Y19">
        <v>-0.14116456759377952</v>
      </c>
    </row>
    <row r="20" spans="12:25" x14ac:dyDescent="0.25">
      <c r="L20" s="1">
        <v>44462</v>
      </c>
      <c r="M20" t="s">
        <v>41</v>
      </c>
      <c r="N20">
        <v>0.28000000000000003</v>
      </c>
      <c r="P20">
        <v>0.2345523300397061</v>
      </c>
      <c r="Q20">
        <v>0.23232108691121939</v>
      </c>
      <c r="T20" s="1">
        <v>44463</v>
      </c>
      <c r="U20" t="s">
        <v>23</v>
      </c>
      <c r="V20">
        <v>0.22</v>
      </c>
      <c r="X20">
        <v>-8.9937284095305714E-2</v>
      </c>
      <c r="Y20">
        <v>-9.1205914841196806E-2</v>
      </c>
    </row>
    <row r="21" spans="12:25" x14ac:dyDescent="0.25">
      <c r="L21" s="1">
        <v>44462</v>
      </c>
      <c r="M21" t="s">
        <v>76</v>
      </c>
      <c r="N21">
        <v>0.27</v>
      </c>
      <c r="P21">
        <v>-5.7129164503673065E-2</v>
      </c>
      <c r="Q21">
        <v>-5.8079288339433689E-2</v>
      </c>
      <c r="T21" s="1">
        <v>44463</v>
      </c>
      <c r="U21" t="s">
        <v>76</v>
      </c>
      <c r="V21">
        <v>0.21</v>
      </c>
      <c r="X21">
        <v>-2.571897254099095E-2</v>
      </c>
      <c r="Y21">
        <v>-2.6181941260323641E-2</v>
      </c>
    </row>
    <row r="22" spans="12:25" x14ac:dyDescent="0.25">
      <c r="L22" s="1">
        <v>44462</v>
      </c>
      <c r="M22" t="s">
        <v>3</v>
      </c>
      <c r="N22">
        <v>0.23</v>
      </c>
      <c r="P22">
        <v>-0.17233526897275578</v>
      </c>
      <c r="Q22">
        <v>-0.17285590340548251</v>
      </c>
      <c r="T22" s="1">
        <v>44463</v>
      </c>
      <c r="U22" t="s">
        <v>3</v>
      </c>
      <c r="V22">
        <v>0.18</v>
      </c>
      <c r="X22">
        <v>-0.13923195563120766</v>
      </c>
      <c r="Y22">
        <v>-0.14038281076090842</v>
      </c>
    </row>
    <row r="23" spans="12:25" x14ac:dyDescent="0.25">
      <c r="L23" s="1">
        <v>44462</v>
      </c>
      <c r="M23" t="s">
        <v>73</v>
      </c>
      <c r="N23">
        <v>0.22</v>
      </c>
      <c r="P23">
        <v>-3.6149351877878204E-2</v>
      </c>
      <c r="Q23">
        <v>-3.6787779572129475E-2</v>
      </c>
      <c r="T23" s="1">
        <v>44463</v>
      </c>
      <c r="U23" t="s">
        <v>73</v>
      </c>
      <c r="V23">
        <v>0.17</v>
      </c>
      <c r="X23">
        <v>1.9698177037050114E-3</v>
      </c>
      <c r="Y23">
        <v>2.0059601268964523E-3</v>
      </c>
    </row>
    <row r="24" spans="12:25" x14ac:dyDescent="0.25">
      <c r="L24" s="1">
        <v>44462</v>
      </c>
      <c r="M24" t="s">
        <v>2</v>
      </c>
      <c r="N24">
        <v>0.21</v>
      </c>
      <c r="P24">
        <v>-0.21487638030489695</v>
      </c>
      <c r="Q24">
        <v>-0.21376157362685777</v>
      </c>
      <c r="T24" s="1">
        <v>44463</v>
      </c>
      <c r="U24" t="s">
        <v>2</v>
      </c>
      <c r="V24">
        <v>0.16</v>
      </c>
      <c r="X24">
        <v>-0.17420343173116049</v>
      </c>
      <c r="Y24">
        <v>-0.17467283632035449</v>
      </c>
    </row>
    <row r="25" spans="12:25" x14ac:dyDescent="0.25">
      <c r="L25" s="1">
        <v>44462</v>
      </c>
      <c r="M25" t="s">
        <v>74</v>
      </c>
      <c r="N25">
        <v>0.18</v>
      </c>
      <c r="P25">
        <v>-6.3126658685971351E-2</v>
      </c>
      <c r="Q25">
        <v>-6.4152621795790815E-2</v>
      </c>
      <c r="T25" s="1">
        <v>44463</v>
      </c>
      <c r="U25" t="s">
        <v>74</v>
      </c>
      <c r="V25">
        <v>0.12</v>
      </c>
      <c r="X25">
        <v>-3.7597582724394188E-2</v>
      </c>
      <c r="Y25">
        <v>-3.825947153300694E-2</v>
      </c>
    </row>
    <row r="26" spans="12:25" x14ac:dyDescent="0.25">
      <c r="L26" s="1">
        <v>44462</v>
      </c>
      <c r="M26" t="s">
        <v>22</v>
      </c>
      <c r="N26">
        <v>0.17</v>
      </c>
      <c r="P26">
        <v>-0.10652340576571973</v>
      </c>
      <c r="Q26">
        <v>-0.10784544667379692</v>
      </c>
      <c r="T26" s="1">
        <v>44463</v>
      </c>
      <c r="U26" t="s">
        <v>22</v>
      </c>
      <c r="V26">
        <v>0.1</v>
      </c>
      <c r="X26">
        <v>-8.3360355891724011E-2</v>
      </c>
      <c r="Y26">
        <v>-8.4585802334640886E-2</v>
      </c>
    </row>
    <row r="27" spans="12:25" x14ac:dyDescent="0.25">
      <c r="L27" s="1">
        <v>44462</v>
      </c>
      <c r="M27" t="s">
        <v>21</v>
      </c>
      <c r="N27">
        <v>0.08</v>
      </c>
      <c r="P27">
        <v>-0.10994395539941965</v>
      </c>
      <c r="Q27">
        <v>-0.11126623442464427</v>
      </c>
      <c r="T27" s="1">
        <v>44463</v>
      </c>
      <c r="U27" t="s">
        <v>21</v>
      </c>
      <c r="V27">
        <v>0.03</v>
      </c>
      <c r="X27">
        <v>-3.1886350966771983E-2</v>
      </c>
      <c r="Y27">
        <v>-3.2454365056432892E-2</v>
      </c>
    </row>
    <row r="28" spans="12:25" x14ac:dyDescent="0.25">
      <c r="L28" s="1">
        <v>44462</v>
      </c>
      <c r="M28" t="s">
        <v>61</v>
      </c>
      <c r="N28">
        <v>0.06</v>
      </c>
      <c r="P28">
        <v>-0.15974162880278142</v>
      </c>
      <c r="Q28">
        <v>-0.16056234526196722</v>
      </c>
      <c r="T28" s="1">
        <v>44463</v>
      </c>
      <c r="U28" t="s">
        <v>61</v>
      </c>
      <c r="V28">
        <v>0.03</v>
      </c>
      <c r="X28">
        <v>-9.9121789835100241E-2</v>
      </c>
      <c r="Y28">
        <v>-0.10043034314288701</v>
      </c>
    </row>
    <row r="29" spans="12:25" x14ac:dyDescent="0.25">
      <c r="L29" s="1">
        <v>44462</v>
      </c>
      <c r="M29" t="s">
        <v>20</v>
      </c>
      <c r="N29">
        <v>0.05</v>
      </c>
      <c r="P29">
        <v>-0.15292615781056301</v>
      </c>
      <c r="Q29">
        <v>-0.15387759112095553</v>
      </c>
      <c r="T29" s="1">
        <v>44463</v>
      </c>
      <c r="U29" t="s">
        <v>20</v>
      </c>
      <c r="V29">
        <v>-0.01</v>
      </c>
      <c r="X29">
        <v>-0.10190900552988434</v>
      </c>
      <c r="Y29">
        <v>-0.10322467062964411</v>
      </c>
    </row>
    <row r="30" spans="12:25" x14ac:dyDescent="0.25">
      <c r="L30" s="1">
        <v>44462</v>
      </c>
      <c r="M30" t="s">
        <v>45</v>
      </c>
      <c r="N30">
        <v>0.04</v>
      </c>
      <c r="P30">
        <v>-0.1477613138856822</v>
      </c>
      <c r="Q30">
        <v>-0.14879764385280175</v>
      </c>
      <c r="T30" s="1">
        <v>44463</v>
      </c>
      <c r="U30" t="s">
        <v>45</v>
      </c>
      <c r="V30">
        <v>-0.02</v>
      </c>
      <c r="X30">
        <v>-0.11494052196190628</v>
      </c>
      <c r="Y30">
        <v>-0.11625601707989679</v>
      </c>
    </row>
    <row r="31" spans="12:25" x14ac:dyDescent="0.25">
      <c r="L31" s="1">
        <v>44462</v>
      </c>
      <c r="M31" t="s">
        <v>30</v>
      </c>
      <c r="N31">
        <v>-0.08</v>
      </c>
      <c r="P31">
        <v>-0.12975041422407552</v>
      </c>
      <c r="Q31">
        <v>-0.13099282035412654</v>
      </c>
      <c r="R31">
        <v>1</v>
      </c>
      <c r="T31" s="1">
        <v>44463</v>
      </c>
      <c r="U31" t="s">
        <v>30</v>
      </c>
      <c r="V31">
        <v>-0.12</v>
      </c>
      <c r="X31">
        <v>-9.669346361382497E-2</v>
      </c>
      <c r="Y31">
        <v>-9.7993879774849704E-2</v>
      </c>
    </row>
    <row r="32" spans="12:25" x14ac:dyDescent="0.25">
      <c r="L32" s="1">
        <v>44462</v>
      </c>
      <c r="M32" t="s">
        <v>68</v>
      </c>
      <c r="N32">
        <v>-0.09</v>
      </c>
      <c r="P32">
        <v>-0.12646326273780406</v>
      </c>
      <c r="Q32">
        <v>-0.12772902753492804</v>
      </c>
      <c r="T32" s="1">
        <v>44463</v>
      </c>
      <c r="U32" t="s">
        <v>68</v>
      </c>
      <c r="V32">
        <v>-0.15</v>
      </c>
      <c r="X32">
        <v>-8.0690600106278973E-2</v>
      </c>
      <c r="Y32">
        <v>-8.1895266884328188E-2</v>
      </c>
    </row>
    <row r="33" spans="12:25" x14ac:dyDescent="0.25">
      <c r="L33" s="1">
        <v>44462</v>
      </c>
      <c r="M33" t="s">
        <v>26</v>
      </c>
      <c r="N33">
        <v>-0.15</v>
      </c>
      <c r="P33">
        <v>-0.17745139465951021</v>
      </c>
      <c r="Q33">
        <v>-0.17782747852328157</v>
      </c>
      <c r="T33" s="1">
        <v>44463</v>
      </c>
      <c r="U33" t="s">
        <v>26</v>
      </c>
      <c r="V33">
        <v>-0.2</v>
      </c>
      <c r="X33">
        <v>-0.1309765308771362</v>
      </c>
      <c r="Y33">
        <v>-0.13220914020593275</v>
      </c>
    </row>
    <row r="34" spans="12:25" x14ac:dyDescent="0.25">
      <c r="L34" s="1">
        <v>44462</v>
      </c>
      <c r="M34" t="s">
        <v>69</v>
      </c>
      <c r="N34">
        <v>-0.18</v>
      </c>
      <c r="P34">
        <v>-0.19839992800103065</v>
      </c>
      <c r="Q34">
        <v>-0.19803900939741234</v>
      </c>
      <c r="T34" s="1">
        <v>44463</v>
      </c>
      <c r="U34" t="s">
        <v>69</v>
      </c>
      <c r="V34">
        <v>-0.22</v>
      </c>
      <c r="X34">
        <v>-0.15214808913150676</v>
      </c>
      <c r="Y34">
        <v>-0.15311308172460375</v>
      </c>
    </row>
    <row r="35" spans="12:25" x14ac:dyDescent="0.25">
      <c r="L35" s="1">
        <v>44462</v>
      </c>
      <c r="M35" t="s">
        <v>6</v>
      </c>
      <c r="N35">
        <v>-0.19</v>
      </c>
      <c r="P35">
        <v>-0.13207375776303504</v>
      </c>
      <c r="Q35">
        <v>-0.13329709418108565</v>
      </c>
      <c r="T35" s="1">
        <v>44463</v>
      </c>
      <c r="U35" t="s">
        <v>6</v>
      </c>
      <c r="V35">
        <v>-0.23</v>
      </c>
      <c r="X35">
        <v>-7.8697478027038067E-2</v>
      </c>
      <c r="Y35">
        <v>-7.9885460356313776E-2</v>
      </c>
    </row>
    <row r="36" spans="12:25" x14ac:dyDescent="0.25">
      <c r="L36" s="1">
        <v>44462</v>
      </c>
      <c r="M36" t="s">
        <v>60</v>
      </c>
      <c r="N36">
        <v>-0.32</v>
      </c>
      <c r="P36">
        <v>-0.11060590515016794</v>
      </c>
      <c r="Q36">
        <v>-0.11192777761564285</v>
      </c>
      <c r="T36" s="1">
        <v>44463</v>
      </c>
      <c r="U36" t="s">
        <v>60</v>
      </c>
      <c r="V36">
        <v>-0.35</v>
      </c>
      <c r="X36">
        <v>-6.9176418092304889E-2</v>
      </c>
      <c r="Y36">
        <v>-7.0271666297294838E-2</v>
      </c>
    </row>
    <row r="37" spans="12:25" x14ac:dyDescent="0.25">
      <c r="L37" s="1">
        <v>44462</v>
      </c>
      <c r="M37" t="s">
        <v>72</v>
      </c>
      <c r="N37">
        <v>-0.4</v>
      </c>
      <c r="P37">
        <v>-0.26068370108364497</v>
      </c>
      <c r="Q37">
        <v>-0.25658022239459782</v>
      </c>
      <c r="T37" s="1">
        <v>44463</v>
      </c>
      <c r="U37" t="s">
        <v>72</v>
      </c>
      <c r="V37">
        <v>-0.45</v>
      </c>
      <c r="X37">
        <v>-0.21229917561524697</v>
      </c>
      <c r="Y37">
        <v>-0.21131288652600924</v>
      </c>
    </row>
    <row r="38" spans="12:25" x14ac:dyDescent="0.25">
      <c r="L38" s="1">
        <v>44462</v>
      </c>
      <c r="M38" t="s">
        <v>75</v>
      </c>
      <c r="N38">
        <v>-0.49</v>
      </c>
      <c r="P38">
        <v>6.1223434367092495E-2</v>
      </c>
      <c r="Q38">
        <v>6.2226070569208855E-2</v>
      </c>
      <c r="T38" s="1">
        <v>44462</v>
      </c>
      <c r="U38" t="s">
        <v>67</v>
      </c>
      <c r="V38">
        <v>-0.5</v>
      </c>
      <c r="X38">
        <v>-2.5300173435726683E-2</v>
      </c>
      <c r="Y38">
        <v>-2.5755888485221975E-2</v>
      </c>
    </row>
    <row r="39" spans="12:25" x14ac:dyDescent="0.25">
      <c r="L39" s="1">
        <v>44463</v>
      </c>
      <c r="M39" t="s">
        <v>67</v>
      </c>
      <c r="N39">
        <v>-0.5</v>
      </c>
      <c r="P39">
        <v>-2.53076188250984E-2</v>
      </c>
      <c r="Q39">
        <v>-2.5763462953199097E-2</v>
      </c>
      <c r="T39" s="1">
        <v>44463</v>
      </c>
      <c r="U39" t="s">
        <v>75</v>
      </c>
      <c r="V39">
        <v>-0.55000000000000004</v>
      </c>
      <c r="X39">
        <v>-6.7719716218675924E-2</v>
      </c>
      <c r="Y39">
        <v>-6.8798980067833068E-2</v>
      </c>
    </row>
    <row r="40" spans="12:25" x14ac:dyDescent="0.25">
      <c r="L40" s="1"/>
      <c r="N40">
        <f>SUM(N2:N39)</f>
        <v>10.329999999999997</v>
      </c>
      <c r="T40" s="1"/>
      <c r="V40">
        <f>SUM(V2:V39)</f>
        <v>9.0500000000000007</v>
      </c>
    </row>
    <row r="42" spans="12:25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063-2AEB-4622-AA53-20E36645FE9E}">
  <dimension ref="L1:Q42"/>
  <sheetViews>
    <sheetView workbookViewId="0">
      <selection activeCell="G17" sqref="G17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44462</v>
      </c>
      <c r="M2" t="s">
        <v>67</v>
      </c>
      <c r="N2">
        <v>-0.48</v>
      </c>
      <c r="P2">
        <v>-5.4918675220495601E-2</v>
      </c>
      <c r="Q2">
        <v>-5.5839183595777393E-2</v>
      </c>
    </row>
    <row r="3" spans="12:17" x14ac:dyDescent="0.25">
      <c r="L3" s="1">
        <v>44462</v>
      </c>
      <c r="M3" t="s">
        <v>75</v>
      </c>
      <c r="N3">
        <v>-0.45</v>
      </c>
      <c r="P3">
        <v>6.1205876720275137E-2</v>
      </c>
      <c r="Q3">
        <v>6.2208294454977886E-2</v>
      </c>
    </row>
    <row r="4" spans="12:17" x14ac:dyDescent="0.25">
      <c r="L4" s="1">
        <v>44461</v>
      </c>
      <c r="M4" t="s">
        <v>72</v>
      </c>
      <c r="N4">
        <v>-0.36</v>
      </c>
      <c r="P4">
        <v>-0.21177073355598475</v>
      </c>
      <c r="Q4">
        <v>-0.2108103027244895</v>
      </c>
    </row>
    <row r="5" spans="12:17" x14ac:dyDescent="0.25">
      <c r="L5" s="1">
        <v>44461</v>
      </c>
      <c r="M5" t="s">
        <v>60</v>
      </c>
      <c r="N5">
        <v>-0.3</v>
      </c>
      <c r="P5">
        <v>-0.13361810420593379</v>
      </c>
      <c r="Q5">
        <v>-0.13482757207146909</v>
      </c>
    </row>
    <row r="6" spans="12:17" x14ac:dyDescent="0.25">
      <c r="L6" s="1">
        <v>44461</v>
      </c>
      <c r="M6" t="s">
        <v>6</v>
      </c>
      <c r="N6">
        <v>-0.18</v>
      </c>
      <c r="P6">
        <v>-0.16986973032538802</v>
      </c>
      <c r="Q6">
        <v>-0.17045527495335233</v>
      </c>
    </row>
    <row r="7" spans="12:17" x14ac:dyDescent="0.25">
      <c r="L7" s="1">
        <v>44461</v>
      </c>
      <c r="M7" t="s">
        <v>69</v>
      </c>
      <c r="N7">
        <v>-0.16</v>
      </c>
      <c r="P7">
        <v>-0.26598331837105921</v>
      </c>
      <c r="Q7">
        <v>-0.26144319074871719</v>
      </c>
    </row>
    <row r="8" spans="12:17" x14ac:dyDescent="0.25">
      <c r="L8" s="1">
        <v>44461</v>
      </c>
      <c r="M8" t="s">
        <v>26</v>
      </c>
      <c r="N8">
        <v>-0.12</v>
      </c>
      <c r="P8">
        <v>-0.20903363763321339</v>
      </c>
      <c r="Q8">
        <v>-0.20820447207025278</v>
      </c>
    </row>
    <row r="9" spans="12:17" x14ac:dyDescent="0.25">
      <c r="L9" s="1">
        <v>44461</v>
      </c>
      <c r="M9" t="s">
        <v>68</v>
      </c>
      <c r="N9">
        <v>-0.06</v>
      </c>
      <c r="P9">
        <v>-0.1571540006769368</v>
      </c>
      <c r="Q9">
        <v>-0.15802689519235105</v>
      </c>
    </row>
    <row r="10" spans="12:17" x14ac:dyDescent="0.25">
      <c r="L10" s="1">
        <v>44461</v>
      </c>
      <c r="M10" t="s">
        <v>30</v>
      </c>
      <c r="N10">
        <v>-0.05</v>
      </c>
      <c r="P10">
        <v>-0.16615261190122801</v>
      </c>
      <c r="Q10">
        <v>-0.1668302844833314</v>
      </c>
    </row>
    <row r="11" spans="12:17" x14ac:dyDescent="0.25">
      <c r="L11" s="1">
        <v>44461</v>
      </c>
      <c r="M11" t="s">
        <v>45</v>
      </c>
      <c r="N11">
        <v>7.0000000000000007E-2</v>
      </c>
      <c r="P11">
        <v>-0.2082662528299013</v>
      </c>
      <c r="Q11">
        <v>-0.20747309033358347</v>
      </c>
    </row>
    <row r="12" spans="12:17" x14ac:dyDescent="0.25">
      <c r="L12" s="1">
        <v>44461</v>
      </c>
      <c r="M12" t="s">
        <v>61</v>
      </c>
      <c r="N12">
        <v>7.0000000000000007E-2</v>
      </c>
      <c r="P12">
        <v>-0.2016301072714296</v>
      </c>
      <c r="Q12">
        <v>-0.20113387705634092</v>
      </c>
    </row>
    <row r="13" spans="12:17" x14ac:dyDescent="0.25">
      <c r="L13" s="1">
        <v>44461</v>
      </c>
      <c r="M13" t="s">
        <v>21</v>
      </c>
      <c r="N13">
        <v>0.08</v>
      </c>
      <c r="P13">
        <v>-0.15970169054530686</v>
      </c>
      <c r="Q13">
        <v>-0.16052323634152824</v>
      </c>
    </row>
    <row r="14" spans="12:17" x14ac:dyDescent="0.25">
      <c r="L14" s="1">
        <v>44461</v>
      </c>
      <c r="M14" t="s">
        <v>20</v>
      </c>
      <c r="N14">
        <v>0.08</v>
      </c>
      <c r="P14">
        <v>-0.19789865142484819</v>
      </c>
      <c r="Q14">
        <v>-0.19755819733639038</v>
      </c>
    </row>
    <row r="15" spans="12:17" x14ac:dyDescent="0.25">
      <c r="L15" s="1">
        <v>44461</v>
      </c>
      <c r="M15" t="s">
        <v>74</v>
      </c>
      <c r="N15">
        <v>0.2</v>
      </c>
      <c r="P15">
        <v>-7.9948208979673349E-2</v>
      </c>
      <c r="Q15">
        <v>-8.1146776623953906E-2</v>
      </c>
    </row>
    <row r="16" spans="12:17" x14ac:dyDescent="0.25">
      <c r="L16" s="1">
        <v>44461</v>
      </c>
      <c r="M16" t="s">
        <v>22</v>
      </c>
      <c r="N16">
        <v>0.21</v>
      </c>
      <c r="P16">
        <v>-0.15815707028149714</v>
      </c>
      <c r="Q16">
        <v>-0.15901011237814786</v>
      </c>
    </row>
    <row r="17" spans="12:17" x14ac:dyDescent="0.25">
      <c r="L17" s="1">
        <v>44461</v>
      </c>
      <c r="M17" t="s">
        <v>2</v>
      </c>
      <c r="N17">
        <v>0.24</v>
      </c>
      <c r="P17">
        <v>-0.23750027484363057</v>
      </c>
      <c r="Q17">
        <v>-0.23508057317036843</v>
      </c>
    </row>
    <row r="18" spans="12:17" x14ac:dyDescent="0.25">
      <c r="L18" s="1">
        <v>44461</v>
      </c>
      <c r="M18" t="s">
        <v>3</v>
      </c>
      <c r="N18">
        <v>0.25</v>
      </c>
      <c r="P18">
        <v>-0.18269821377503789</v>
      </c>
      <c r="Q18">
        <v>-0.18291194764851357</v>
      </c>
    </row>
    <row r="19" spans="12:17" x14ac:dyDescent="0.25">
      <c r="L19" s="1">
        <v>44461</v>
      </c>
      <c r="M19" t="s">
        <v>41</v>
      </c>
      <c r="N19">
        <v>0.25</v>
      </c>
      <c r="P19">
        <v>0.18647570748038853</v>
      </c>
      <c r="Q19">
        <v>0.18656351525494452</v>
      </c>
    </row>
    <row r="20" spans="12:17" x14ac:dyDescent="0.25">
      <c r="L20" s="1">
        <v>44461</v>
      </c>
      <c r="M20" t="s">
        <v>73</v>
      </c>
      <c r="N20">
        <v>0.25</v>
      </c>
      <c r="P20">
        <v>-4.03266277617031E-2</v>
      </c>
      <c r="Q20">
        <v>-4.1032042573053255E-2</v>
      </c>
    </row>
    <row r="21" spans="12:17" x14ac:dyDescent="0.25">
      <c r="L21" s="1">
        <v>44461</v>
      </c>
      <c r="M21" t="s">
        <v>76</v>
      </c>
      <c r="N21">
        <v>0.27</v>
      </c>
      <c r="P21">
        <v>-7.6502997602278369E-2</v>
      </c>
      <c r="Q21">
        <v>-7.7671483416802314E-2</v>
      </c>
    </row>
    <row r="22" spans="12:17" x14ac:dyDescent="0.25">
      <c r="L22" s="1">
        <v>44461</v>
      </c>
      <c r="M22" t="s">
        <v>43</v>
      </c>
      <c r="N22">
        <v>0.3</v>
      </c>
      <c r="P22">
        <v>-0.15823003911105385</v>
      </c>
      <c r="Q22">
        <v>-0.15908161861311729</v>
      </c>
    </row>
    <row r="23" spans="12:17" x14ac:dyDescent="0.25">
      <c r="L23" s="1">
        <v>44461</v>
      </c>
      <c r="M23" t="s">
        <v>59</v>
      </c>
      <c r="N23">
        <v>0.31</v>
      </c>
      <c r="P23">
        <v>-0.17213366763512752</v>
      </c>
      <c r="Q23">
        <v>-0.17265972461448637</v>
      </c>
    </row>
    <row r="24" spans="12:17" x14ac:dyDescent="0.25">
      <c r="L24" s="1">
        <v>44461</v>
      </c>
      <c r="M24" t="s">
        <v>23</v>
      </c>
      <c r="N24">
        <v>0.32</v>
      </c>
      <c r="P24">
        <v>-0.18988770396251226</v>
      </c>
      <c r="Q24">
        <v>-0.18985514143395932</v>
      </c>
    </row>
    <row r="25" spans="12:17" x14ac:dyDescent="0.25">
      <c r="L25" s="1">
        <v>44461</v>
      </c>
      <c r="M25" t="s">
        <v>46</v>
      </c>
      <c r="N25">
        <v>0.41</v>
      </c>
      <c r="P25">
        <v>-0.15741349843370803</v>
      </c>
      <c r="Q25">
        <v>-0.15828130225451428</v>
      </c>
    </row>
    <row r="26" spans="12:17" x14ac:dyDescent="0.25">
      <c r="L26" s="1">
        <v>44461</v>
      </c>
      <c r="M26" t="s">
        <v>71</v>
      </c>
      <c r="N26">
        <v>0.5</v>
      </c>
      <c r="P26">
        <v>-6.1206662812956864E-2</v>
      </c>
      <c r="Q26">
        <v>-6.220909033017008E-2</v>
      </c>
    </row>
    <row r="27" spans="12:17" x14ac:dyDescent="0.25">
      <c r="L27" s="1">
        <v>44461</v>
      </c>
      <c r="M27" t="s">
        <v>25</v>
      </c>
      <c r="N27">
        <v>0.51</v>
      </c>
      <c r="P27">
        <v>-0.21507168395897081</v>
      </c>
      <c r="Q27">
        <v>-0.2139469745593908</v>
      </c>
    </row>
    <row r="28" spans="12:17" x14ac:dyDescent="0.25">
      <c r="L28" s="1">
        <v>44461</v>
      </c>
      <c r="M28" t="s">
        <v>28</v>
      </c>
      <c r="N28">
        <v>0.56999999999999995</v>
      </c>
      <c r="P28">
        <v>-0.2037835640401269</v>
      </c>
      <c r="Q28">
        <v>-0.2031937909466022</v>
      </c>
    </row>
    <row r="29" spans="12:17" x14ac:dyDescent="0.25">
      <c r="L29" s="1">
        <v>44461</v>
      </c>
      <c r="M29" t="s">
        <v>63</v>
      </c>
      <c r="N29">
        <v>0.56999999999999995</v>
      </c>
      <c r="P29">
        <v>-0.10795073050188976</v>
      </c>
      <c r="Q29">
        <v>-0.10927334365704409</v>
      </c>
    </row>
    <row r="30" spans="12:17" x14ac:dyDescent="0.25">
      <c r="L30" s="1">
        <v>44462</v>
      </c>
      <c r="M30" t="s">
        <v>65</v>
      </c>
      <c r="N30">
        <v>0.64</v>
      </c>
      <c r="P30">
        <v>5.3988842283243174E-2</v>
      </c>
      <c r="Q30">
        <v>5.4896639060649254E-2</v>
      </c>
    </row>
    <row r="31" spans="12:17" x14ac:dyDescent="0.25">
      <c r="L31" s="1">
        <v>44461</v>
      </c>
      <c r="M31" t="s">
        <v>62</v>
      </c>
      <c r="N31">
        <v>0.66</v>
      </c>
      <c r="P31">
        <v>-1.7925567938237307E-2</v>
      </c>
      <c r="Q31">
        <v>-1.8251464191663267E-2</v>
      </c>
    </row>
    <row r="32" spans="12:17" x14ac:dyDescent="0.25">
      <c r="L32" s="1">
        <v>44461</v>
      </c>
      <c r="M32" t="s">
        <v>24</v>
      </c>
      <c r="N32">
        <v>0.71</v>
      </c>
      <c r="P32">
        <v>-7.1559773383022942E-3</v>
      </c>
      <c r="Q32">
        <v>-7.2870971409530793E-3</v>
      </c>
    </row>
    <row r="33" spans="12:17" x14ac:dyDescent="0.25">
      <c r="L33" s="1">
        <v>44461</v>
      </c>
      <c r="M33" t="s">
        <v>27</v>
      </c>
      <c r="N33">
        <v>0.71</v>
      </c>
      <c r="P33">
        <v>-9.5336272454068796E-2</v>
      </c>
      <c r="Q33">
        <v>-9.6631369877305848E-2</v>
      </c>
    </row>
    <row r="34" spans="12:17" x14ac:dyDescent="0.25">
      <c r="L34" s="1">
        <v>44461</v>
      </c>
      <c r="M34" t="s">
        <v>64</v>
      </c>
      <c r="N34">
        <v>0.71</v>
      </c>
      <c r="P34">
        <v>9.9322153682470174E-2</v>
      </c>
      <c r="Q34">
        <v>0.10063129833796872</v>
      </c>
    </row>
    <row r="35" spans="12:17" x14ac:dyDescent="0.25">
      <c r="L35" s="1">
        <v>44461</v>
      </c>
      <c r="M35" t="s">
        <v>5</v>
      </c>
      <c r="N35">
        <v>0.73</v>
      </c>
      <c r="P35">
        <v>-2.681544442609712E-2</v>
      </c>
      <c r="Q35">
        <v>-2.7297336054625806E-2</v>
      </c>
    </row>
    <row r="36" spans="12:17" x14ac:dyDescent="0.25">
      <c r="L36" s="1">
        <v>44461</v>
      </c>
      <c r="M36" t="s">
        <v>47</v>
      </c>
      <c r="N36">
        <v>0.76</v>
      </c>
      <c r="P36">
        <v>-1.6442195732244098E-2</v>
      </c>
      <c r="Q36">
        <v>-1.6741565906584016E-2</v>
      </c>
    </row>
    <row r="37" spans="12:17" x14ac:dyDescent="0.25">
      <c r="L37" s="1">
        <v>44462</v>
      </c>
      <c r="M37" t="s">
        <v>66</v>
      </c>
      <c r="N37">
        <v>0.85</v>
      </c>
      <c r="P37">
        <v>0.11287739413650413</v>
      </c>
      <c r="Q37">
        <v>0.11419673509343241</v>
      </c>
    </row>
    <row r="38" spans="12:17" x14ac:dyDescent="0.25">
      <c r="L38" s="1">
        <v>44461</v>
      </c>
      <c r="M38" t="s">
        <v>70</v>
      </c>
      <c r="N38">
        <v>0.93</v>
      </c>
      <c r="P38">
        <v>-3.1935079309492589E-2</v>
      </c>
      <c r="Q38">
        <v>-3.2503909072697457E-2</v>
      </c>
    </row>
    <row r="39" spans="12:17" x14ac:dyDescent="0.25">
      <c r="L39" s="1">
        <v>44461</v>
      </c>
      <c r="M39" t="s">
        <v>1</v>
      </c>
      <c r="N39">
        <v>0.96</v>
      </c>
      <c r="P39">
        <v>3.3657565407942736E-2</v>
      </c>
      <c r="Q39">
        <v>3.4255071606098184E-2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8F67-1671-4FC2-9B16-D8F915A7F79B}">
  <dimension ref="L1:Q43"/>
  <sheetViews>
    <sheetView workbookViewId="0">
      <selection activeCell="M28" sqref="M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44460</v>
      </c>
      <c r="M2" t="s">
        <v>43</v>
      </c>
      <c r="N2">
        <v>0.34</v>
      </c>
      <c r="P2">
        <v>-0.14661799799979869</v>
      </c>
      <c r="Q2">
        <v>-0.14767151202460427</v>
      </c>
    </row>
    <row r="3" spans="12:17" x14ac:dyDescent="0.25">
      <c r="L3" s="1">
        <v>44461</v>
      </c>
      <c r="M3" t="s">
        <v>65</v>
      </c>
      <c r="N3">
        <v>0.6</v>
      </c>
      <c r="P3">
        <v>3.7429539584372534E-2</v>
      </c>
      <c r="Q3">
        <v>3.8088718704394335E-2</v>
      </c>
    </row>
    <row r="4" spans="12:17" x14ac:dyDescent="0.25">
      <c r="L4" s="1">
        <v>44461</v>
      </c>
      <c r="M4" t="s">
        <v>75</v>
      </c>
      <c r="N4">
        <v>-0.41</v>
      </c>
      <c r="P4">
        <v>5.6215067204553132E-2</v>
      </c>
      <c r="Q4">
        <v>5.7153048677729537E-2</v>
      </c>
    </row>
    <row r="5" spans="12:17" x14ac:dyDescent="0.25">
      <c r="L5" s="1">
        <v>44461</v>
      </c>
      <c r="M5" t="s">
        <v>66</v>
      </c>
      <c r="N5">
        <v>0.79</v>
      </c>
      <c r="P5">
        <v>6.5979253368764521E-2</v>
      </c>
      <c r="Q5">
        <v>6.7038830068809369E-2</v>
      </c>
    </row>
    <row r="6" spans="12:17" x14ac:dyDescent="0.25">
      <c r="L6" s="1">
        <v>44461</v>
      </c>
      <c r="M6" t="s">
        <v>67</v>
      </c>
      <c r="N6">
        <v>-0.49</v>
      </c>
      <c r="P6">
        <v>-5.2722832074789394E-3</v>
      </c>
      <c r="Q6">
        <v>-5.3689530350878182E-3</v>
      </c>
    </row>
    <row r="7" spans="12:17" x14ac:dyDescent="0.25">
      <c r="L7" s="1">
        <v>44460</v>
      </c>
      <c r="M7" t="s">
        <v>2</v>
      </c>
      <c r="N7">
        <v>0.28000000000000003</v>
      </c>
      <c r="P7">
        <v>-0.23890207912805519</v>
      </c>
      <c r="Q7">
        <v>-0.23639077483775536</v>
      </c>
    </row>
    <row r="8" spans="12:17" x14ac:dyDescent="0.25">
      <c r="L8" s="1">
        <v>44460</v>
      </c>
      <c r="M8" t="s">
        <v>1</v>
      </c>
      <c r="N8">
        <v>0.95</v>
      </c>
      <c r="P8">
        <v>6.1381634003259092E-2</v>
      </c>
      <c r="Q8">
        <v>6.2386235989358427E-2</v>
      </c>
    </row>
    <row r="9" spans="12:17" x14ac:dyDescent="0.25">
      <c r="L9" s="1">
        <v>44460</v>
      </c>
      <c r="M9" t="s">
        <v>28</v>
      </c>
      <c r="N9">
        <v>0.6</v>
      </c>
      <c r="P9">
        <v>-0.21888760003364302</v>
      </c>
      <c r="Q9">
        <v>-0.21756474912472487</v>
      </c>
    </row>
    <row r="10" spans="12:17" x14ac:dyDescent="0.25">
      <c r="L10" s="1">
        <v>44460</v>
      </c>
      <c r="M10" t="s">
        <v>21</v>
      </c>
      <c r="N10">
        <v>0.11</v>
      </c>
      <c r="P10">
        <v>-0.11370731086057588</v>
      </c>
      <c r="Q10">
        <v>-0.11502528329404423</v>
      </c>
    </row>
    <row r="11" spans="12:17" x14ac:dyDescent="0.25">
      <c r="L11" s="1">
        <v>44460</v>
      </c>
      <c r="M11" t="s">
        <v>6</v>
      </c>
      <c r="N11">
        <v>-0.15</v>
      </c>
      <c r="P11">
        <v>-0.18068660790234189</v>
      </c>
      <c r="Q11">
        <v>-0.18096429672116404</v>
      </c>
    </row>
    <row r="12" spans="12:17" x14ac:dyDescent="0.25">
      <c r="L12" s="1">
        <v>44460</v>
      </c>
      <c r="M12" t="s">
        <v>24</v>
      </c>
      <c r="N12">
        <v>0.74</v>
      </c>
      <c r="P12">
        <v>-1.8200038797231442E-2</v>
      </c>
      <c r="Q12">
        <v>-1.8530829834067664E-2</v>
      </c>
    </row>
    <row r="13" spans="12:17" x14ac:dyDescent="0.25">
      <c r="L13" s="1">
        <v>44460</v>
      </c>
      <c r="M13" t="s">
        <v>25</v>
      </c>
      <c r="N13">
        <v>0.52</v>
      </c>
      <c r="P13">
        <v>-0.23082839731640131</v>
      </c>
      <c r="Q13">
        <v>-0.22882719143621744</v>
      </c>
    </row>
    <row r="14" spans="12:17" x14ac:dyDescent="0.25">
      <c r="L14" s="1">
        <v>44460</v>
      </c>
      <c r="M14" t="s">
        <v>20</v>
      </c>
      <c r="N14">
        <v>0.12</v>
      </c>
      <c r="P14">
        <v>-0.20766662095284227</v>
      </c>
      <c r="Q14">
        <v>-0.20690134881556982</v>
      </c>
    </row>
    <row r="15" spans="12:17" x14ac:dyDescent="0.25">
      <c r="L15" s="1">
        <v>44460</v>
      </c>
      <c r="M15" t="s">
        <v>27</v>
      </c>
      <c r="N15">
        <v>0.7</v>
      </c>
      <c r="P15">
        <v>-7.4214982832202694E-2</v>
      </c>
      <c r="Q15">
        <v>-7.5361917383333851E-2</v>
      </c>
    </row>
    <row r="16" spans="12:17" x14ac:dyDescent="0.25">
      <c r="L16" s="1">
        <v>44460</v>
      </c>
      <c r="M16" t="s">
        <v>30</v>
      </c>
      <c r="N16">
        <v>-0.01</v>
      </c>
      <c r="P16">
        <v>-0.166870548064431</v>
      </c>
      <c r="Q16">
        <v>-0.16753095891127456</v>
      </c>
    </row>
    <row r="17" spans="12:17" x14ac:dyDescent="0.25">
      <c r="L17" s="1">
        <v>44460</v>
      </c>
      <c r="M17" t="s">
        <v>23</v>
      </c>
      <c r="N17">
        <v>0.36</v>
      </c>
      <c r="P17">
        <v>-0.20015375761195422</v>
      </c>
      <c r="Q17">
        <v>-0.19972011266229617</v>
      </c>
    </row>
    <row r="18" spans="12:17" x14ac:dyDescent="0.25">
      <c r="L18" s="1">
        <v>44460</v>
      </c>
      <c r="M18" t="s">
        <v>26</v>
      </c>
      <c r="N18">
        <v>-0.08</v>
      </c>
      <c r="P18">
        <v>-0.213457652168664</v>
      </c>
      <c r="Q18">
        <v>-0.21241408859755909</v>
      </c>
    </row>
    <row r="19" spans="12:17" x14ac:dyDescent="0.25">
      <c r="L19" s="1">
        <v>44460</v>
      </c>
      <c r="M19" t="s">
        <v>3</v>
      </c>
      <c r="N19">
        <v>0.28000000000000003</v>
      </c>
      <c r="P19">
        <v>-0.2053784628765096</v>
      </c>
      <c r="Q19">
        <v>-0.20471767428933255</v>
      </c>
    </row>
    <row r="20" spans="12:17" x14ac:dyDescent="0.25">
      <c r="L20" s="1">
        <v>44460</v>
      </c>
      <c r="M20" t="s">
        <v>22</v>
      </c>
      <c r="N20">
        <v>0.26</v>
      </c>
      <c r="P20">
        <v>-0.16278219482037254</v>
      </c>
      <c r="Q20">
        <v>-0.16353754004511706</v>
      </c>
    </row>
    <row r="21" spans="12:17" x14ac:dyDescent="0.25">
      <c r="L21" s="1">
        <v>44460</v>
      </c>
      <c r="M21" t="s">
        <v>45</v>
      </c>
      <c r="N21">
        <v>0.11</v>
      </c>
      <c r="P21">
        <v>-0.21747862669106466</v>
      </c>
      <c r="Q21">
        <v>-0.21622997205025304</v>
      </c>
    </row>
    <row r="22" spans="12:17" x14ac:dyDescent="0.25">
      <c r="L22" s="1">
        <v>44460</v>
      </c>
      <c r="M22" t="s">
        <v>46</v>
      </c>
      <c r="N22">
        <v>0.44</v>
      </c>
      <c r="P22">
        <v>-0.17826897768584155</v>
      </c>
      <c r="Q22">
        <v>-0.17862071178002131</v>
      </c>
    </row>
    <row r="23" spans="12:17" x14ac:dyDescent="0.25">
      <c r="L23" s="1">
        <v>44460</v>
      </c>
      <c r="M23" t="s">
        <v>47</v>
      </c>
      <c r="N23">
        <v>0.77</v>
      </c>
      <c r="P23">
        <v>-3.551891556500851E-2</v>
      </c>
      <c r="Q23">
        <v>-3.6147054939866786E-2</v>
      </c>
    </row>
    <row r="24" spans="12:17" x14ac:dyDescent="0.25">
      <c r="L24" s="1">
        <v>44460</v>
      </c>
      <c r="M24" t="s">
        <v>59</v>
      </c>
      <c r="N24">
        <v>0.34</v>
      </c>
      <c r="P24">
        <v>-0.17181967796302355</v>
      </c>
      <c r="Q24">
        <v>-0.17235413952072134</v>
      </c>
    </row>
    <row r="25" spans="12:17" x14ac:dyDescent="0.25">
      <c r="L25" s="1">
        <v>44460</v>
      </c>
      <c r="M25" t="s">
        <v>61</v>
      </c>
      <c r="N25">
        <v>0.09</v>
      </c>
      <c r="P25">
        <v>-0.21125580269653371</v>
      </c>
      <c r="Q25">
        <v>-0.21032040810441494</v>
      </c>
    </row>
    <row r="26" spans="12:17" x14ac:dyDescent="0.25">
      <c r="L26" s="1">
        <v>44460</v>
      </c>
      <c r="M26" t="s">
        <v>5</v>
      </c>
      <c r="N26">
        <v>0.77</v>
      </c>
      <c r="P26">
        <v>-3.8152030809214248E-2</v>
      </c>
      <c r="Q26">
        <v>-3.882283621823119E-2</v>
      </c>
    </row>
    <row r="27" spans="12:17" x14ac:dyDescent="0.25">
      <c r="L27" s="1">
        <v>44460</v>
      </c>
      <c r="M27" t="s">
        <v>63</v>
      </c>
      <c r="N27">
        <v>0.63</v>
      </c>
      <c r="P27">
        <v>-0.19420428426428044</v>
      </c>
      <c r="Q27">
        <v>-0.19401027221744888</v>
      </c>
    </row>
    <row r="28" spans="12:17" x14ac:dyDescent="0.25">
      <c r="L28" s="1">
        <v>44460</v>
      </c>
      <c r="M28" t="s">
        <v>64</v>
      </c>
      <c r="N28">
        <v>0.69</v>
      </c>
      <c r="P28">
        <v>7.6209175697642462E-2</v>
      </c>
      <c r="Q28">
        <v>7.7374963124676219E-2</v>
      </c>
    </row>
    <row r="29" spans="12:17" x14ac:dyDescent="0.25">
      <c r="L29" s="1">
        <v>44460</v>
      </c>
      <c r="M29" t="s">
        <v>62</v>
      </c>
      <c r="N29">
        <v>0.68</v>
      </c>
      <c r="P29">
        <v>-3.0794295843114414E-2</v>
      </c>
      <c r="Q29">
        <v>-3.1343967721922723E-2</v>
      </c>
    </row>
    <row r="30" spans="12:17" x14ac:dyDescent="0.25">
      <c r="L30" s="1">
        <v>44460</v>
      </c>
      <c r="M30" t="s">
        <v>60</v>
      </c>
      <c r="N30">
        <v>-0.27</v>
      </c>
      <c r="P30">
        <v>-0.15188487376045262</v>
      </c>
      <c r="Q30">
        <v>-0.15285439105040158</v>
      </c>
    </row>
    <row r="31" spans="12:17" x14ac:dyDescent="0.25">
      <c r="L31" s="1">
        <v>44460</v>
      </c>
      <c r="M31" t="s">
        <v>41</v>
      </c>
      <c r="N31">
        <v>0.21</v>
      </c>
      <c r="O31" t="s">
        <v>37</v>
      </c>
      <c r="P31">
        <v>0.1795436812900309</v>
      </c>
      <c r="Q31">
        <v>0.17985675634765791</v>
      </c>
    </row>
    <row r="32" spans="12:17" x14ac:dyDescent="0.25">
      <c r="L32" s="1">
        <v>44460</v>
      </c>
      <c r="M32" t="s">
        <v>69</v>
      </c>
      <c r="N32">
        <v>-0.13</v>
      </c>
      <c r="P32">
        <v>-0.2027115983352932</v>
      </c>
      <c r="Q32">
        <v>-0.20216872518760595</v>
      </c>
    </row>
    <row r="33" spans="12:17" x14ac:dyDescent="0.25">
      <c r="L33" s="1">
        <v>44460</v>
      </c>
      <c r="M33" t="s">
        <v>68</v>
      </c>
      <c r="N33">
        <v>-0.01</v>
      </c>
      <c r="P33">
        <v>-0.16786522740421342</v>
      </c>
      <c r="Q33">
        <v>-0.16850130305878469</v>
      </c>
    </row>
    <row r="34" spans="12:17" x14ac:dyDescent="0.25">
      <c r="L34" s="1">
        <v>44460</v>
      </c>
      <c r="M34" t="s">
        <v>72</v>
      </c>
      <c r="N34">
        <v>-0.3</v>
      </c>
      <c r="P34">
        <v>-0.20704448831183661</v>
      </c>
      <c r="Q34">
        <v>-0.20630792896721029</v>
      </c>
    </row>
    <row r="35" spans="12:17" x14ac:dyDescent="0.25">
      <c r="L35" s="1">
        <v>44460</v>
      </c>
      <c r="M35" t="s">
        <v>73</v>
      </c>
      <c r="N35">
        <v>0.28000000000000003</v>
      </c>
      <c r="P35">
        <v>-7.0865257398956563E-2</v>
      </c>
      <c r="Q35">
        <v>-7.1978461597072968E-2</v>
      </c>
    </row>
    <row r="36" spans="12:17" x14ac:dyDescent="0.25">
      <c r="L36" s="1">
        <v>44460</v>
      </c>
      <c r="M36" t="s">
        <v>74</v>
      </c>
      <c r="N36">
        <v>0.23</v>
      </c>
      <c r="P36">
        <v>-8.2050547664984028E-2</v>
      </c>
      <c r="Q36">
        <v>-8.3266026887170233E-2</v>
      </c>
    </row>
    <row r="37" spans="12:17" x14ac:dyDescent="0.25">
      <c r="L37" s="1">
        <v>44460</v>
      </c>
      <c r="M37" t="s">
        <v>70</v>
      </c>
      <c r="N37">
        <v>0.93</v>
      </c>
      <c r="P37">
        <v>-3.3129343390013541E-2</v>
      </c>
      <c r="Q37">
        <v>-3.3718088391253738E-2</v>
      </c>
    </row>
    <row r="38" spans="12:17" x14ac:dyDescent="0.25">
      <c r="L38" s="1">
        <v>44460</v>
      </c>
      <c r="M38" t="s">
        <v>76</v>
      </c>
      <c r="N38">
        <v>0.28999999999999998</v>
      </c>
      <c r="P38">
        <v>-7.5564865867417147E-2</v>
      </c>
      <c r="Q38">
        <v>-7.6724664336287107E-2</v>
      </c>
    </row>
    <row r="39" spans="12:17" x14ac:dyDescent="0.25">
      <c r="L39" s="1">
        <v>44460</v>
      </c>
      <c r="M39" t="s">
        <v>71</v>
      </c>
      <c r="N39">
        <v>0.56000000000000005</v>
      </c>
      <c r="P39">
        <v>-5.7404988316288813E-3</v>
      </c>
      <c r="Q39">
        <v>-5.8457379869743436E-3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  <row r="43" spans="12:17" x14ac:dyDescent="0.25">
      <c r="L43" s="1">
        <v>44460</v>
      </c>
      <c r="M43" t="s">
        <v>41</v>
      </c>
      <c r="N43">
        <v>0.21</v>
      </c>
      <c r="O43" t="s">
        <v>37</v>
      </c>
      <c r="P43">
        <v>0.1795436812900309</v>
      </c>
      <c r="Q43">
        <v>0.17985675634765791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68B4-23FA-4AD7-8403-A4203B708776}">
  <dimension ref="L1:Q15"/>
  <sheetViews>
    <sheetView workbookViewId="0">
      <selection activeCell="J36" sqref="J36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44486</v>
      </c>
      <c r="M2" t="s">
        <v>43</v>
      </c>
      <c r="N2">
        <v>0.87</v>
      </c>
      <c r="P2">
        <v>0.16529008900588213</v>
      </c>
      <c r="Q2">
        <v>0.16598816543916703</v>
      </c>
    </row>
    <row r="3" spans="12:17" x14ac:dyDescent="0.25">
      <c r="L3" s="1">
        <v>44487</v>
      </c>
      <c r="M3" t="s">
        <v>65</v>
      </c>
      <c r="N3">
        <v>0.86</v>
      </c>
      <c r="P3">
        <v>0.21143229106981282</v>
      </c>
      <c r="Q3">
        <v>0.21048833337630862</v>
      </c>
    </row>
    <row r="4" spans="12:17" x14ac:dyDescent="0.25">
      <c r="L4" s="1">
        <v>44487</v>
      </c>
      <c r="M4" t="s">
        <v>75</v>
      </c>
      <c r="N4">
        <v>-0.53</v>
      </c>
      <c r="P4">
        <v>-6.8304058140525883E-2</v>
      </c>
      <c r="Q4">
        <v>-6.9389788529091431E-2</v>
      </c>
    </row>
    <row r="5" spans="12:17" x14ac:dyDescent="0.25">
      <c r="L5" s="1">
        <v>44487</v>
      </c>
      <c r="M5" t="s">
        <v>66</v>
      </c>
      <c r="N5">
        <v>0.72</v>
      </c>
      <c r="P5">
        <v>0.48432752191924305</v>
      </c>
      <c r="Q5">
        <v>0.44233888555464357</v>
      </c>
    </row>
    <row r="6" spans="12:17" x14ac:dyDescent="0.25">
      <c r="L6" s="1">
        <v>44487</v>
      </c>
      <c r="M6" t="s">
        <v>67</v>
      </c>
      <c r="N6">
        <v>-0.82</v>
      </c>
      <c r="P6">
        <v>-0.18680145270495568</v>
      </c>
      <c r="Q6">
        <v>-0.18687804195574118</v>
      </c>
    </row>
    <row r="7" spans="12:17" x14ac:dyDescent="0.25">
      <c r="L7" s="1">
        <v>44486</v>
      </c>
      <c r="M7" t="s">
        <v>30</v>
      </c>
      <c r="N7">
        <v>-0.15</v>
      </c>
      <c r="P7">
        <v>-9.7282193314871437E-2</v>
      </c>
      <c r="Q7">
        <v>-9.8584745804062887E-2</v>
      </c>
    </row>
    <row r="8" spans="12:17" x14ac:dyDescent="0.25">
      <c r="L8" s="1">
        <v>44486</v>
      </c>
      <c r="M8" t="s">
        <v>27</v>
      </c>
      <c r="N8">
        <v>0.63</v>
      </c>
      <c r="P8">
        <v>-2.9197112929525187E-2</v>
      </c>
      <c r="Q8">
        <v>-2.9719750573116491E-2</v>
      </c>
    </row>
    <row r="9" spans="12:17" x14ac:dyDescent="0.25">
      <c r="L9" s="1">
        <v>44486</v>
      </c>
      <c r="M9" t="s">
        <v>71</v>
      </c>
      <c r="N9">
        <v>0.68</v>
      </c>
      <c r="P9">
        <v>-0.13283540153405135</v>
      </c>
      <c r="Q9">
        <v>-0.13405201812105591</v>
      </c>
    </row>
    <row r="10" spans="12:17" x14ac:dyDescent="0.25">
      <c r="L10" s="1">
        <v>44486</v>
      </c>
      <c r="M10" t="s">
        <v>123</v>
      </c>
      <c r="N10">
        <v>0.09</v>
      </c>
      <c r="P10">
        <v>-3.2775213357939245E-2</v>
      </c>
      <c r="Q10">
        <v>-3.3358068306794567E-2</v>
      </c>
    </row>
    <row r="11" spans="12:17" x14ac:dyDescent="0.25">
      <c r="L11" s="1">
        <v>44486</v>
      </c>
      <c r="M11" t="s">
        <v>25</v>
      </c>
      <c r="N11">
        <v>0.34</v>
      </c>
      <c r="P11">
        <v>-9.886583494680358E-2</v>
      </c>
      <c r="Q11">
        <v>-0.10017361495997434</v>
      </c>
    </row>
    <row r="12" spans="12:17" x14ac:dyDescent="0.25">
      <c r="L12" s="1">
        <v>44486</v>
      </c>
      <c r="M12" t="s">
        <v>24</v>
      </c>
      <c r="N12">
        <v>0.33</v>
      </c>
      <c r="P12">
        <v>-0.18147916285595911</v>
      </c>
      <c r="Q12">
        <v>-0.18173190954366125</v>
      </c>
    </row>
    <row r="15" spans="12:17" x14ac:dyDescent="0.25">
      <c r="L15" t="s">
        <v>42</v>
      </c>
      <c r="M15" t="s">
        <v>0</v>
      </c>
      <c r="N15" t="s">
        <v>35</v>
      </c>
      <c r="O15" t="s">
        <v>36</v>
      </c>
      <c r="P15" t="s">
        <v>39</v>
      </c>
      <c r="Q15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37"/>
  <sheetViews>
    <sheetView workbookViewId="0">
      <selection activeCell="L36" sqref="L36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29</v>
      </c>
      <c r="D1" t="s">
        <v>0</v>
      </c>
      <c r="E1" t="s">
        <v>29</v>
      </c>
      <c r="J1" t="s">
        <v>0</v>
      </c>
      <c r="K1" t="s">
        <v>31</v>
      </c>
      <c r="L1" t="s">
        <v>32</v>
      </c>
      <c r="M1" t="s">
        <v>18</v>
      </c>
      <c r="N1" t="s">
        <v>2</v>
      </c>
      <c r="O1" t="s">
        <v>19</v>
      </c>
      <c r="P1" t="s">
        <v>4</v>
      </c>
      <c r="Q1" t="s">
        <v>35</v>
      </c>
      <c r="R1" t="s">
        <v>39</v>
      </c>
      <c r="S1" t="s">
        <v>40</v>
      </c>
      <c r="T1" t="s">
        <v>57</v>
      </c>
      <c r="U1" t="s">
        <v>58</v>
      </c>
      <c r="V1" t="s">
        <v>33</v>
      </c>
      <c r="W1" t="s">
        <v>34</v>
      </c>
      <c r="X1" t="s">
        <v>0</v>
      </c>
      <c r="Y1" t="s">
        <v>19</v>
      </c>
    </row>
    <row r="2" spans="1:25" x14ac:dyDescent="0.25">
      <c r="A2" t="s">
        <v>2</v>
      </c>
      <c r="J2" s="5" t="s">
        <v>2</v>
      </c>
      <c r="K2" s="5">
        <v>0.16429036999999999</v>
      </c>
      <c r="L2" s="5">
        <v>0</v>
      </c>
      <c r="M2" s="5">
        <v>67.964256871287972</v>
      </c>
      <c r="N2" s="5">
        <v>0</v>
      </c>
      <c r="O2" s="5">
        <v>3.5272099733482305</v>
      </c>
      <c r="P2" s="5">
        <v>4975.3679381323163</v>
      </c>
      <c r="Q2" s="5">
        <v>0</v>
      </c>
      <c r="R2" s="5">
        <v>-0.11403320006595891</v>
      </c>
      <c r="S2" s="5">
        <v>-0.11403320006595891</v>
      </c>
      <c r="T2" s="5">
        <v>0</v>
      </c>
      <c r="U2" s="5">
        <v>-67.964256871287972</v>
      </c>
      <c r="V2">
        <v>0</v>
      </c>
      <c r="W2">
        <v>67.964256871287972</v>
      </c>
      <c r="X2" t="s">
        <v>2</v>
      </c>
      <c r="Y2">
        <v>12.171553529207525</v>
      </c>
    </row>
    <row r="3" spans="1:25" x14ac:dyDescent="0.25">
      <c r="A3" t="s">
        <v>1</v>
      </c>
      <c r="J3" t="s">
        <v>45</v>
      </c>
      <c r="K3">
        <v>2.7949999999999999</v>
      </c>
      <c r="L3">
        <v>0</v>
      </c>
      <c r="M3">
        <v>192.25587774704999</v>
      </c>
      <c r="N3">
        <v>0</v>
      </c>
      <c r="O3">
        <v>9.9776982879171729</v>
      </c>
      <c r="P3" s="2">
        <v>14074.217450382484</v>
      </c>
      <c r="Q3">
        <v>0.63</v>
      </c>
      <c r="R3">
        <v>-0.1356579144611591</v>
      </c>
      <c r="S3">
        <v>-0.1356579144611591</v>
      </c>
      <c r="T3">
        <v>1212.958980904519</v>
      </c>
      <c r="U3">
        <v>1020.7031031574689</v>
      </c>
      <c r="V3">
        <v>645.19094728963773</v>
      </c>
      <c r="W3">
        <v>-452.93506954258771</v>
      </c>
      <c r="X3" t="s">
        <v>25</v>
      </c>
      <c r="Y3">
        <v>22.29242450045469</v>
      </c>
    </row>
    <row r="4" spans="1:25" x14ac:dyDescent="0.25">
      <c r="A4" t="s">
        <v>28</v>
      </c>
      <c r="J4" t="s">
        <v>21</v>
      </c>
      <c r="K4">
        <v>91.69</v>
      </c>
      <c r="L4">
        <v>0</v>
      </c>
      <c r="M4">
        <v>89.296262006600003</v>
      </c>
      <c r="N4">
        <v>0</v>
      </c>
      <c r="O4">
        <v>4.6342986803914616</v>
      </c>
      <c r="P4">
        <v>6536.9913456729173</v>
      </c>
      <c r="Q4">
        <v>0</v>
      </c>
      <c r="R4">
        <v>6.0617325451545002E-2</v>
      </c>
      <c r="S4">
        <v>6.0617325451545002E-2</v>
      </c>
      <c r="T4">
        <v>0</v>
      </c>
      <c r="U4">
        <v>-89.296262006600003</v>
      </c>
      <c r="V4">
        <v>0</v>
      </c>
      <c r="W4">
        <v>89.296262006600003</v>
      </c>
      <c r="X4" t="s">
        <v>6</v>
      </c>
      <c r="Y4">
        <v>17.892052296024406</v>
      </c>
    </row>
    <row r="5" spans="1:25" x14ac:dyDescent="0.25">
      <c r="A5" t="s">
        <v>21</v>
      </c>
      <c r="J5" s="5" t="s">
        <v>25</v>
      </c>
      <c r="K5" s="5">
        <v>296.55196000000001</v>
      </c>
      <c r="L5" s="5">
        <v>0</v>
      </c>
      <c r="M5" s="5">
        <v>526.37246644249956</v>
      </c>
      <c r="N5" s="5">
        <v>0</v>
      </c>
      <c r="O5" s="5">
        <v>27.317685777805323</v>
      </c>
      <c r="P5" s="5">
        <v>38533.441158833804</v>
      </c>
      <c r="Q5" s="5">
        <v>0.86</v>
      </c>
      <c r="R5" s="5">
        <v>-8.1944766912350905E-2</v>
      </c>
      <c r="S5" s="5">
        <v>-8.1944766912350905E-2</v>
      </c>
      <c r="T5" s="5">
        <v>1655.7852755204544</v>
      </c>
      <c r="U5" s="5">
        <v>1129.412809077955</v>
      </c>
      <c r="V5">
        <v>880.73684868109285</v>
      </c>
      <c r="W5">
        <v>-354.36438223859329</v>
      </c>
      <c r="X5" t="s">
        <v>26</v>
      </c>
      <c r="Y5">
        <v>20.410240135879398</v>
      </c>
    </row>
    <row r="6" spans="1:25" x14ac:dyDescent="0.25">
      <c r="A6" t="s">
        <v>6</v>
      </c>
      <c r="J6" t="s">
        <v>6</v>
      </c>
      <c r="K6">
        <v>790.1</v>
      </c>
      <c r="L6">
        <v>0</v>
      </c>
      <c r="M6">
        <v>332.96029963900003</v>
      </c>
      <c r="N6">
        <v>0</v>
      </c>
      <c r="O6">
        <v>17.279978383929617</v>
      </c>
      <c r="P6">
        <v>24374.576810750848</v>
      </c>
      <c r="Q6">
        <v>0</v>
      </c>
      <c r="R6">
        <v>-0.19741105694193911</v>
      </c>
      <c r="S6">
        <v>-0.19741105694193911</v>
      </c>
      <c r="T6">
        <v>0</v>
      </c>
      <c r="U6">
        <v>-332.96029963900003</v>
      </c>
      <c r="V6">
        <v>0</v>
      </c>
      <c r="W6">
        <v>332.96029963900003</v>
      </c>
      <c r="X6" t="s">
        <v>23</v>
      </c>
      <c r="Y6">
        <v>8.609034086555889</v>
      </c>
    </row>
    <row r="7" spans="1:25" x14ac:dyDescent="0.25">
      <c r="A7" t="s">
        <v>24</v>
      </c>
      <c r="J7" t="s">
        <v>26</v>
      </c>
      <c r="K7">
        <v>52.42</v>
      </c>
      <c r="L7">
        <v>0</v>
      </c>
      <c r="M7">
        <v>392.42523583799999</v>
      </c>
      <c r="N7">
        <v>0</v>
      </c>
      <c r="O7">
        <v>20.366090491693097</v>
      </c>
      <c r="P7">
        <v>28727.746412353255</v>
      </c>
      <c r="Q7">
        <v>0.3</v>
      </c>
      <c r="R7">
        <v>-0.20689587321857739</v>
      </c>
      <c r="S7">
        <v>-0.20689587321857739</v>
      </c>
      <c r="T7">
        <v>577.59951471643762</v>
      </c>
      <c r="U7">
        <v>185.17427887843763</v>
      </c>
      <c r="V7">
        <v>307.23378442363708</v>
      </c>
      <c r="W7">
        <v>85.191451414362916</v>
      </c>
      <c r="X7" t="s">
        <v>1</v>
      </c>
      <c r="Y7">
        <v>8.809601359325649</v>
      </c>
    </row>
    <row r="8" spans="1:25" x14ac:dyDescent="0.25">
      <c r="A8" t="s">
        <v>28</v>
      </c>
      <c r="J8" t="s">
        <v>23</v>
      </c>
      <c r="K8">
        <v>19.600000000000001</v>
      </c>
      <c r="L8">
        <v>0</v>
      </c>
      <c r="M8">
        <v>35.815456320000003</v>
      </c>
      <c r="N8">
        <v>0</v>
      </c>
      <c r="O8">
        <v>1.8587510633885918</v>
      </c>
      <c r="P8">
        <v>2621.8939375968716</v>
      </c>
      <c r="Q8">
        <v>0.09</v>
      </c>
      <c r="R8">
        <v>-0.13509228328246231</v>
      </c>
      <c r="S8">
        <v>-0.13509228328246231</v>
      </c>
      <c r="T8">
        <v>173.27985441493129</v>
      </c>
      <c r="U8">
        <v>137.46439809493128</v>
      </c>
      <c r="V8">
        <v>92.170135327091117</v>
      </c>
      <c r="W8">
        <v>-56.354679007091114</v>
      </c>
      <c r="X8" t="s">
        <v>22</v>
      </c>
      <c r="Y8">
        <v>9.7331902148310618</v>
      </c>
    </row>
    <row r="9" spans="1:25" x14ac:dyDescent="0.25">
      <c r="A9" t="s">
        <v>25</v>
      </c>
      <c r="J9" t="s">
        <v>1</v>
      </c>
      <c r="K9">
        <v>379</v>
      </c>
      <c r="L9">
        <v>0</v>
      </c>
      <c r="M9">
        <v>90.52278939</v>
      </c>
      <c r="N9">
        <v>0</v>
      </c>
      <c r="O9">
        <v>4.6979530160447789</v>
      </c>
      <c r="P9">
        <v>6626.7800861010892</v>
      </c>
      <c r="Q9">
        <v>0</v>
      </c>
      <c r="R9">
        <v>-0.1683545976375255</v>
      </c>
      <c r="S9">
        <v>-0.1683545976375255</v>
      </c>
      <c r="T9">
        <v>0</v>
      </c>
      <c r="U9">
        <v>-90.52278939</v>
      </c>
      <c r="V9">
        <v>0</v>
      </c>
      <c r="W9">
        <v>90.52278939</v>
      </c>
    </row>
    <row r="10" spans="1:25" x14ac:dyDescent="0.25">
      <c r="A10" t="s">
        <v>20</v>
      </c>
      <c r="J10" t="s">
        <v>22</v>
      </c>
      <c r="K10">
        <v>15.071913</v>
      </c>
      <c r="L10">
        <v>0</v>
      </c>
      <c r="M10">
        <v>197.70367042702097</v>
      </c>
      <c r="N10">
        <v>0</v>
      </c>
      <c r="O10">
        <v>10.260427910193743</v>
      </c>
      <c r="P10">
        <v>14473.026681606054</v>
      </c>
      <c r="Q10">
        <v>0</v>
      </c>
      <c r="R10">
        <v>-0.2144088712957862</v>
      </c>
      <c r="S10">
        <v>-0.2144088712957862</v>
      </c>
      <c r="T10">
        <v>0</v>
      </c>
      <c r="U10">
        <v>-197.70367042702097</v>
      </c>
      <c r="V10">
        <v>0</v>
      </c>
      <c r="W10">
        <v>197.70367042702097</v>
      </c>
    </row>
    <row r="11" spans="1:25" x14ac:dyDescent="0.25">
      <c r="A11" t="s">
        <v>27</v>
      </c>
      <c r="J11" t="s">
        <v>38</v>
      </c>
      <c r="M11">
        <v>1.540104E-2</v>
      </c>
      <c r="V11">
        <v>0</v>
      </c>
      <c r="W11">
        <v>1.540104E-2</v>
      </c>
    </row>
    <row r="12" spans="1:25" x14ac:dyDescent="0.25">
      <c r="A12" t="s">
        <v>30</v>
      </c>
    </row>
    <row r="13" spans="1:25" x14ac:dyDescent="0.25">
      <c r="A13" t="s">
        <v>23</v>
      </c>
    </row>
    <row r="14" spans="1:25" x14ac:dyDescent="0.25">
      <c r="A14" t="s">
        <v>26</v>
      </c>
      <c r="J14" s="3"/>
    </row>
    <row r="15" spans="1:25" x14ac:dyDescent="0.25">
      <c r="A15" t="s">
        <v>3</v>
      </c>
      <c r="J15" s="2"/>
    </row>
    <row r="16" spans="1:25" x14ac:dyDescent="0.25">
      <c r="A16" t="s">
        <v>22</v>
      </c>
    </row>
    <row r="17" spans="1:10" x14ac:dyDescent="0.25">
      <c r="A17" t="s">
        <v>44</v>
      </c>
      <c r="J17" s="2"/>
    </row>
    <row r="18" spans="1:10" x14ac:dyDescent="0.25">
      <c r="A18" t="s">
        <v>45</v>
      </c>
      <c r="J18" s="2"/>
    </row>
    <row r="19" spans="1:10" x14ac:dyDescent="0.25">
      <c r="A19" t="s">
        <v>46</v>
      </c>
    </row>
    <row r="20" spans="1:10" x14ac:dyDescent="0.25">
      <c r="A20" t="s">
        <v>47</v>
      </c>
    </row>
    <row r="21" spans="1:10" x14ac:dyDescent="0.25">
      <c r="A21" t="s">
        <v>46</v>
      </c>
    </row>
    <row r="22" spans="1:10" x14ac:dyDescent="0.25">
      <c r="A22" t="s">
        <v>59</v>
      </c>
    </row>
    <row r="23" spans="1:10" x14ac:dyDescent="0.25">
      <c r="A23" t="s">
        <v>61</v>
      </c>
    </row>
    <row r="24" spans="1:10" x14ac:dyDescent="0.25">
      <c r="A24" t="s">
        <v>5</v>
      </c>
    </row>
    <row r="25" spans="1:10" x14ac:dyDescent="0.25">
      <c r="A25" t="s">
        <v>63</v>
      </c>
      <c r="J25" s="4"/>
    </row>
    <row r="26" spans="1:10" x14ac:dyDescent="0.25">
      <c r="A26" t="s">
        <v>64</v>
      </c>
    </row>
    <row r="27" spans="1:10" x14ac:dyDescent="0.25">
      <c r="A27" t="s">
        <v>62</v>
      </c>
    </row>
    <row r="28" spans="1:10" x14ac:dyDescent="0.25">
      <c r="A28" t="s">
        <v>60</v>
      </c>
    </row>
    <row r="29" spans="1:10" x14ac:dyDescent="0.25">
      <c r="A29" t="s">
        <v>41</v>
      </c>
    </row>
    <row r="30" spans="1:10" x14ac:dyDescent="0.25">
      <c r="A30" t="s">
        <v>69</v>
      </c>
    </row>
    <row r="31" spans="1:10" x14ac:dyDescent="0.25">
      <c r="A31" t="s">
        <v>68</v>
      </c>
    </row>
    <row r="32" spans="1:10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70</v>
      </c>
    </row>
    <row r="36" spans="1:1" x14ac:dyDescent="0.25">
      <c r="A36" t="s">
        <v>76</v>
      </c>
    </row>
    <row r="37" spans="1:1" x14ac:dyDescent="0.25">
      <c r="A37" t="s">
        <v>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8854-E32E-4BF8-977B-23DAFC48806E}">
  <dimension ref="A1:E15"/>
  <sheetViews>
    <sheetView workbookViewId="0">
      <selection activeCell="H13" sqref="H13"/>
    </sheetView>
  </sheetViews>
  <sheetFormatPr defaultRowHeight="15" x14ac:dyDescent="0.25"/>
  <sheetData>
    <row r="1" spans="1:5" x14ac:dyDescent="0.25">
      <c r="A1" t="s">
        <v>0</v>
      </c>
      <c r="B1" t="s">
        <v>29</v>
      </c>
      <c r="D1" t="s">
        <v>0</v>
      </c>
      <c r="E1" t="s">
        <v>29</v>
      </c>
    </row>
    <row r="2" spans="1:5" x14ac:dyDescent="0.25">
      <c r="A2" t="s">
        <v>30</v>
      </c>
    </row>
    <row r="3" spans="1:5" x14ac:dyDescent="0.25">
      <c r="A3" t="s">
        <v>27</v>
      </c>
    </row>
    <row r="4" spans="1:5" x14ac:dyDescent="0.25">
      <c r="A4" t="s">
        <v>71</v>
      </c>
    </row>
    <row r="5" spans="1:5" x14ac:dyDescent="0.25">
      <c r="A5" t="s">
        <v>123</v>
      </c>
    </row>
    <row r="6" spans="1:5" x14ac:dyDescent="0.25">
      <c r="A6" t="s">
        <v>25</v>
      </c>
    </row>
    <row r="7" spans="1:5" x14ac:dyDescent="0.25">
      <c r="A7" t="s">
        <v>24</v>
      </c>
    </row>
    <row r="8" spans="1:5" x14ac:dyDescent="0.25">
      <c r="A8" t="s">
        <v>124</v>
      </c>
    </row>
    <row r="9" spans="1:5" x14ac:dyDescent="0.25">
      <c r="A9" t="s">
        <v>125</v>
      </c>
    </row>
    <row r="10" spans="1:5" x14ac:dyDescent="0.25">
      <c r="A10" t="s">
        <v>76</v>
      </c>
    </row>
    <row r="11" spans="1:5" x14ac:dyDescent="0.25">
      <c r="A11" t="s">
        <v>5</v>
      </c>
    </row>
    <row r="12" spans="1:5" x14ac:dyDescent="0.25">
      <c r="A12" t="s">
        <v>41</v>
      </c>
    </row>
    <row r="13" spans="1:5" x14ac:dyDescent="0.25">
      <c r="A13" t="s">
        <v>76</v>
      </c>
    </row>
    <row r="14" spans="1:5" x14ac:dyDescent="0.25">
      <c r="A14" t="s">
        <v>74</v>
      </c>
    </row>
    <row r="15" spans="1:5" x14ac:dyDescent="0.25">
      <c r="A1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2021-09-18</vt:lpstr>
      <vt:lpstr>2021-09-21</vt:lpstr>
      <vt:lpstr>2021-09-18h</vt:lpstr>
      <vt:lpstr>2021-09-24</vt:lpstr>
      <vt:lpstr>2021-09-23</vt:lpstr>
      <vt:lpstr>2021-09-22</vt:lpstr>
      <vt:lpstr>2021-10-18</vt:lpstr>
      <vt:lpstr>Портфель</vt:lpstr>
      <vt:lpstr>Портфель2</vt:lpstr>
      <vt:lpstr>Сортино (2)</vt:lpstr>
      <vt:lpstr>Сортино</vt:lpstr>
      <vt:lpstr>sharp</vt:lpstr>
      <vt:lpstr>Отклонение</vt:lpstr>
      <vt:lpstr>Отклонение обычн</vt:lpstr>
      <vt:lpstr>Лист2</vt:lpstr>
      <vt:lpstr>Лист6</vt:lpstr>
      <vt:lpstr>Расчет</vt:lpstr>
      <vt:lpstr>2021-09-25</vt:lpstr>
      <vt:lpstr>2021-09-30</vt:lpstr>
      <vt:lpstr>2021-09-29</vt:lpstr>
      <vt:lpstr>2021-09-29g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2021-12-23T04:39:15Z</dcterms:modified>
</cp:coreProperties>
</file>