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300" yWindow="525" windowWidth="20325" windowHeight="10425" activeTab="2"/>
  </bookViews>
  <sheets>
    <sheet name="2012-2014 Dataset" sheetId="2" r:id="rId1"/>
    <sheet name="2006-2008 Dataset" sheetId="1" r:id="rId2"/>
    <sheet name="2000 Datset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8" i="3" l="1"/>
  <c r="B28" i="3"/>
  <c r="E27" i="3"/>
  <c r="B27" i="3"/>
  <c r="E26" i="3"/>
  <c r="B26" i="3"/>
  <c r="E25" i="3"/>
  <c r="B25" i="3"/>
  <c r="E24" i="3"/>
  <c r="B24" i="3"/>
  <c r="E22" i="3"/>
  <c r="B22" i="3"/>
  <c r="E21" i="3"/>
  <c r="B21" i="3"/>
  <c r="A18" i="3"/>
  <c r="A19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17" i="3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13" i="1"/>
  <c r="A13" i="2"/>
  <c r="A14" i="2" l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</calcChain>
</file>

<file path=xl/sharedStrings.xml><?xml version="1.0" encoding="utf-8"?>
<sst xmlns="http://schemas.openxmlformats.org/spreadsheetml/2006/main" count="269" uniqueCount="209">
  <si>
    <t>DATA DESCRIPTIONS</t>
  </si>
  <si>
    <t>#</t>
  </si>
  <si>
    <t>Variable</t>
  </si>
  <si>
    <t>Type</t>
  </si>
  <si>
    <t>Length</t>
  </si>
  <si>
    <t>Label</t>
  </si>
  <si>
    <t>county</t>
  </si>
  <si>
    <t>Char</t>
  </si>
  <si>
    <t>County FIPS code: SSCCC</t>
  </si>
  <si>
    <t>Num</t>
  </si>
  <si>
    <t>state_flag</t>
  </si>
  <si>
    <t>pop2011_13</t>
  </si>
  <si>
    <t>1: Use state level estimate. 0: Use county-level estimate</t>
  </si>
  <si>
    <t>2011-2013 Population</t>
  </si>
  <si>
    <t>I30_4</t>
  </si>
  <si>
    <t>ESTIMATES:</t>
  </si>
  <si>
    <t>Same estimate calculations as above, but aggregate of all counties under 20,000 and applied to all counties where state_flag =1</t>
  </si>
  <si>
    <t>For counties above 20,000 in the 2011-2013 ACS (where state_flag=0):</t>
  </si>
  <si>
    <t>For counties below 20,000 in the 2011-2013 ACS (where state_flag  =1):</t>
  </si>
  <si>
    <t>County Name</t>
  </si>
  <si>
    <t>countyname</t>
  </si>
  <si>
    <t>MinEli</t>
  </si>
  <si>
    <t>MaxEli</t>
  </si>
  <si>
    <t xml:space="preserve">Minimum ELI (I30_4) in county bucket </t>
  </si>
  <si>
    <t xml:space="preserve">Maximum ELI (I30_4) in county bucket </t>
  </si>
  <si>
    <t>Avg_units_USDA_12_14</t>
  </si>
  <si>
    <t>Avg USDA Assisted Units (2012-2014)</t>
  </si>
  <si>
    <t xml:space="preserve"> = Average number of USDA assisted units between 2012-2014</t>
  </si>
  <si>
    <t>Avg_ELITotal_12_14</t>
  </si>
  <si>
    <t>Avg_Units_12_14</t>
  </si>
  <si>
    <t xml:space="preserve"> = Avg_ELITotal_12_14- Avg_Units_12_14</t>
  </si>
  <si>
    <t xml:space="preserve"> = Avg_Units_12_14/Avg_ELITotal_12_14 * 100</t>
  </si>
  <si>
    <t>Avg ELI Renters (2012-2014)</t>
  </si>
  <si>
    <t>Avg AAA units (2012-2014)</t>
  </si>
  <si>
    <t>STATE Avg ELI Renters (2012-2014)</t>
  </si>
  <si>
    <t>STATE Avg AAA units (2012-2014)</t>
  </si>
  <si>
    <t>Avg HUD Assisted Units (2012-2014)</t>
  </si>
  <si>
    <t>STATE Avg HUD Assisted Units (2012-2014)</t>
  </si>
  <si>
    <t>HUD ELI limit for family of four in the county in 2014</t>
  </si>
  <si>
    <t>Avg_Units_No_HUD_12_14</t>
  </si>
  <si>
    <t xml:space="preserve"> = Avg_Units_12_14 - Avg_units_hud_12_14</t>
  </si>
  <si>
    <t>Avg AAA Units NO USDA (2012-2014)</t>
  </si>
  <si>
    <t>Avg_Units_No_USDA_12_14</t>
  </si>
  <si>
    <t xml:space="preserve"> = Avg_Units_12_14 - Avg_units_USDA_12_14</t>
  </si>
  <si>
    <t>Avg_Units_No_HUD_USDA_12_14</t>
  </si>
  <si>
    <t>Avg AAA Units NO HUD &amp; USDA (2012-2014)</t>
  </si>
  <si>
    <t xml:space="preserve"> = Avg_Units_12_14 - (Avg_Units_No_HUD_12_14 + Avg_units_USDA_12_14)</t>
  </si>
  <si>
    <t>Gap_12_14</t>
  </si>
  <si>
    <t>Housing gap (2012-2014)</t>
  </si>
  <si>
    <t>Gap_12_14_No_HUD</t>
  </si>
  <si>
    <t>Housing gap NO HUD (2012-2014)</t>
  </si>
  <si>
    <t xml:space="preserve"> = Avg_ELITotal_12_14 - Avg_Units_No_HUD_12_14</t>
  </si>
  <si>
    <t>Gap_12_14_No_USDA</t>
  </si>
  <si>
    <t>Housing gap NO USDA (2012-2014)</t>
  </si>
  <si>
    <t>Gap_12_14_No_HUD_USDA</t>
  </si>
  <si>
    <t>Housing gap NO HUD &amp; USDA (2012-2014)</t>
  </si>
  <si>
    <t xml:space="preserve"> = Avg_ELITotal_12_14 - Avg_Units_No_USDA_12_14</t>
  </si>
  <si>
    <t xml:space="preserve"> = Avg_ELITotal_12_14 - Avg_Units_No_HUD_USDA_12_14</t>
  </si>
  <si>
    <t>per100_12_14</t>
  </si>
  <si>
    <t>per100_No_HUD_USDA_12_14</t>
  </si>
  <si>
    <t>per100_No_USDA_12_14</t>
  </si>
  <si>
    <t>per100_No_HUD_12_14</t>
  </si>
  <si>
    <t xml:space="preserve"> = Avg_Units_No_HUD_12_14/Avg_ELITotal_12_14 * 100</t>
  </si>
  <si>
    <t xml:space="preserve"> = Avg_Units_No_USDA_12_14/Avg_ELITotal_12_14 * 100</t>
  </si>
  <si>
    <t xml:space="preserve"> = Avg_Units_No_HUD_USDA_12_14/Avg_ELITotal_12_14 * 100</t>
  </si>
  <si>
    <t>STATE Avg USDA Assisted Units (2012-2014)</t>
  </si>
  <si>
    <t>STATE Avg AAA Units NO USDA (2012-2014)</t>
  </si>
  <si>
    <t>STATE Avg AAA Units NO HUD &amp; USDA (2012-2014)</t>
  </si>
  <si>
    <t>STATE Housing gap (2012-2014)</t>
  </si>
  <si>
    <t>STATE Housing gap NO HUD (2012-2014)</t>
  </si>
  <si>
    <t>STATE Housing gap NO USDA (2012-2014)</t>
  </si>
  <si>
    <t>STATE Housing gap NO HUD &amp; USDA (2012-2014)</t>
  </si>
  <si>
    <t>ST_Avg_ELITotal_12_14</t>
  </si>
  <si>
    <t>ST_Avg_Units_12_14</t>
  </si>
  <si>
    <t>ST_Avg_units_hud_12_13</t>
  </si>
  <si>
    <t>ST_Avg_units_USDA_12_14</t>
  </si>
  <si>
    <t>ST_Avg_Units_No_HUD_12_14</t>
  </si>
  <si>
    <t>ST_Avg_Units_No_USDA_12_14</t>
  </si>
  <si>
    <t>ST_Avg_Units_No_HUD_USDA_12_14</t>
  </si>
  <si>
    <t>ST_Gap_12_14</t>
  </si>
  <si>
    <t>ST_Gap_12_14_No_HUD</t>
  </si>
  <si>
    <t>ST_Gap_12_14_No_USDA</t>
  </si>
  <si>
    <t>ST_Gap_12_14_No_HUD_USDA</t>
  </si>
  <si>
    <t>ST_per100_12_14</t>
  </si>
  <si>
    <t>ST_per100_No_HUD_12_14</t>
  </si>
  <si>
    <t>ST_per100_No_USDA_12_14</t>
  </si>
  <si>
    <t>ST_per100_No_HUD_USDA_12_14</t>
  </si>
  <si>
    <t>Description or Notes</t>
  </si>
  <si>
    <t>Place county into state bucket when 2011-2013 county population is below 20,000</t>
  </si>
  <si>
    <t xml:space="preserve">Flag for whether to use county-level estimate, or state bucket estimate.  </t>
  </si>
  <si>
    <t>Units per 100 ELI renters (2012-2014)</t>
  </si>
  <si>
    <t>Units per 100 ELI renters NO HUD(2012-2014)</t>
  </si>
  <si>
    <t>Units per 100 ELI renters NO USDA(2012-2014)</t>
  </si>
  <si>
    <t>Units per 100 ELI renters NO HUD+USDA(2012-2014)</t>
  </si>
  <si>
    <t>STATE Units per 100 ELI renters NO USDA(2012-2014)</t>
  </si>
  <si>
    <t>STATE Units per 100 ELI renters NO HUD+USDA(2012-2014)</t>
  </si>
  <si>
    <t>STATE Units per 100 ELI renters NO HUD(2012-2014)</t>
  </si>
  <si>
    <t>STATE Units per 100 ELI renters (2012-2014)</t>
  </si>
  <si>
    <t>Avg_units_hud_12_14</t>
  </si>
  <si>
    <t>state</t>
  </si>
  <si>
    <t>State FIPS code: SS</t>
  </si>
  <si>
    <t>Avg AAA Units NO HUD (2012-2014)</t>
  </si>
  <si>
    <t xml:space="preserve"> = Average number of ELI renters across 1-Year 2012, 2013, 2014 ACS</t>
  </si>
  <si>
    <t>STATE Avg AAA Units NO HUD (2012-2014)</t>
  </si>
  <si>
    <t xml:space="preserve"> = Average number of Affordable, Adequate, Available (AAA) units across 1-Year 2012, 2013, 2014 ACS</t>
  </si>
  <si>
    <t>Avg_units_USDA_06_08</t>
  </si>
  <si>
    <t>Avg_ELITotal_06_08</t>
  </si>
  <si>
    <t>Avg_Units_06_08</t>
  </si>
  <si>
    <t>Avg_units_hud_06_08</t>
  </si>
  <si>
    <t>Avg_Units_No_HUD_06_08</t>
  </si>
  <si>
    <t xml:space="preserve"> = Avg_Units_06_08 - Avg_units_hud_06_08</t>
  </si>
  <si>
    <t>Avg_Units_No_USDA_06_08</t>
  </si>
  <si>
    <t xml:space="preserve"> = Avg_Units_06_08 - Avg_units_USDA_06_08</t>
  </si>
  <si>
    <t>Avg_Units_No_HUD_USDA_06_08</t>
  </si>
  <si>
    <t xml:space="preserve"> = Avg_Units_06_08 - (Avg_Units_No_HUD_06_08 + Avg_units_USDA_06_08)</t>
  </si>
  <si>
    <t>Gap_06_08</t>
  </si>
  <si>
    <t xml:space="preserve"> = Avg_ELITotal_06_08- Avg_Units_06_08</t>
  </si>
  <si>
    <t>Gap_06_08_No_HUD</t>
  </si>
  <si>
    <t xml:space="preserve"> = Avg_ELITotal_06_08 - Avg_Units_No_HUD_06_08</t>
  </si>
  <si>
    <t>Gap_06_08_No_USDA</t>
  </si>
  <si>
    <t xml:space="preserve"> = Avg_ELITotal_06_08 - Avg_Units_No_USDA_06_08</t>
  </si>
  <si>
    <t>Gap_06_08_No_HUD_USDA</t>
  </si>
  <si>
    <t xml:space="preserve"> = Avg_ELITotal_06_08 - Avg_Units_No_HUD_USDA_06_08</t>
  </si>
  <si>
    <t>per100_06_08</t>
  </si>
  <si>
    <t xml:space="preserve"> = Avg_Units_06_08/Avg_ELITotal_06_08 * 100</t>
  </si>
  <si>
    <t>per100_No_HUD_06_08</t>
  </si>
  <si>
    <t xml:space="preserve"> = Avg_Units_No_HUD_06_08/Avg_ELITotal_06_08 * 100</t>
  </si>
  <si>
    <t>per100_No_USDA_06_08</t>
  </si>
  <si>
    <t xml:space="preserve"> = Avg_Units_No_USDA_06_08/Avg_ELITotal_06_08 * 100</t>
  </si>
  <si>
    <t>per100_No_HUD_USDA_06_08</t>
  </si>
  <si>
    <t xml:space="preserve"> = Avg_Units_No_HUD_USDA_06_08/Avg_ELITotal_06_08 * 100</t>
  </si>
  <si>
    <t>ST_Avg_ELITotal_06_08</t>
  </si>
  <si>
    <t>ST_Avg_Units_06_08</t>
  </si>
  <si>
    <t>ST_Avg_units_USDA_06_08</t>
  </si>
  <si>
    <t>ST_Avg_Units_No_HUD_06_08</t>
  </si>
  <si>
    <t>ST_Avg_Units_No_USDA_06_08</t>
  </si>
  <si>
    <t>ST_Avg_Units_No_HUD_USDA_06_08</t>
  </si>
  <si>
    <t>ST_Gap_06_08</t>
  </si>
  <si>
    <t>ST_Gap_06_08_No_HUD</t>
  </si>
  <si>
    <t>ST_Gap_06_08_No_USDA</t>
  </si>
  <si>
    <t>ST_Gap_06_08_No_HUD_USDA</t>
  </si>
  <si>
    <t>ST_per100_06_08</t>
  </si>
  <si>
    <t>ST_per100_No_HUD_06_08</t>
  </si>
  <si>
    <t>ST_per100_No_USDA_06_08</t>
  </si>
  <si>
    <t>ST_per100_No_HUD_USDA_06_08</t>
  </si>
  <si>
    <t>Avg USDA Assisted Units (2006-2008)</t>
  </si>
  <si>
    <t>Avg ELI Renters (2006-2008)</t>
  </si>
  <si>
    <t>Avg AAA units (2006-2008)</t>
  </si>
  <si>
    <t>Avg HUD Assisted Units (2006-2008)</t>
  </si>
  <si>
    <t>Avg AAA Units NO HUD (2006-2008)</t>
  </si>
  <si>
    <t>Avg AAA Units NO USDA (2006-2008)</t>
  </si>
  <si>
    <t>Avg AAA Units NO HUD &amp; USDA (2006-2008)</t>
  </si>
  <si>
    <t>Housing gap (2006-2008)</t>
  </si>
  <si>
    <t>Housing gap NO HUD (2006-2008)</t>
  </si>
  <si>
    <t>Housing gap NO USDA (2006-2008)</t>
  </si>
  <si>
    <t>Housing gap NO HUD &amp; USDA (2006-2008)</t>
  </si>
  <si>
    <t>Units per 100 ELI renters (2006-2008)</t>
  </si>
  <si>
    <t>Units per 100 ELI renters NO HUD(2006-2008)</t>
  </si>
  <si>
    <t>Units per 100 ELI renters NO USDA(2006-2008)</t>
  </si>
  <si>
    <t>Units per 100 ELI renters NO HUD+USDA(2006-2008)</t>
  </si>
  <si>
    <t>STATE Avg ELI Renters (2006-2008)</t>
  </si>
  <si>
    <t>STATE Avg AAA units (2006-2008)</t>
  </si>
  <si>
    <t>STATE Avg HUD Assisted Units (2006-2008)</t>
  </si>
  <si>
    <t>STATE Avg USDA Assisted Units (2006-2008)</t>
  </si>
  <si>
    <t>STATE Avg AAA Units NO HUD (2006-2008)</t>
  </si>
  <si>
    <t>STATE Avg AAA Units NO USDA (2006-2008)</t>
  </si>
  <si>
    <t>STATE Avg AAA Units NO HUD &amp; USDA (2006-2008)</t>
  </si>
  <si>
    <t>STATE Housing gap (2006-2008)</t>
  </si>
  <si>
    <t>STATE Housing gap NO HUD (2006-2008)</t>
  </si>
  <si>
    <t>STATE Housing gap NO USDA (2006-2008)</t>
  </si>
  <si>
    <t>STATE Housing gap NO HUD &amp; USDA (2006-2008)</t>
  </si>
  <si>
    <t>STATE Units per 100 ELI renters (2006-2008)</t>
  </si>
  <si>
    <t>STATE Units per 100 ELI renters NO HUD(2006-2008)</t>
  </si>
  <si>
    <t>STATE Units per 100 ELI renters NO USDA(2006-2008)</t>
  </si>
  <si>
    <t>STATE Units per 100 ELI renters NO HUD+USDA(2006-2008)</t>
  </si>
  <si>
    <t xml:space="preserve"> = Average number of ELI renters across 1-Year 2006, 2007, 2008 ACS</t>
  </si>
  <si>
    <t xml:space="preserve"> = Average number of Affordable, Adequate, Available (AAA) units across 1-Year 2006, 2007, 2008 ACS</t>
  </si>
  <si>
    <t xml:space="preserve"> = Average number of HUD assisted units across 2006, 2007, 2008 </t>
  </si>
  <si>
    <t xml:space="preserve"> = Average number of HUD assisted units across 2012, 2013, 2014 </t>
  </si>
  <si>
    <t>Descriptions</t>
  </si>
  <si>
    <t>HUD ELI limit for family of four in the county in 2000</t>
  </si>
  <si>
    <t>State</t>
  </si>
  <si>
    <t>hud_units00</t>
  </si>
  <si>
    <t>Number of HUD assisted units '00</t>
  </si>
  <si>
    <t>Total00</t>
  </si>
  <si>
    <t>Total ELI Renters (2000)</t>
  </si>
  <si>
    <t xml:space="preserve"> = Total number of ELI renters in 2000 census</t>
  </si>
  <si>
    <t>units00</t>
  </si>
  <si>
    <t>AAA units (2000)</t>
  </si>
  <si>
    <t xml:space="preserve"> = Number of Afford, Adequate, Available (AAA) unitss in 2000</t>
  </si>
  <si>
    <t>Units_No_Assist_00</t>
  </si>
  <si>
    <t>AAA Units (asst off)</t>
  </si>
  <si>
    <t xml:space="preserve"> = units00 - hud_units00</t>
  </si>
  <si>
    <t>Gap_00</t>
  </si>
  <si>
    <t>Housing gap</t>
  </si>
  <si>
    <t xml:space="preserve"> = Total00 - units00</t>
  </si>
  <si>
    <t>Gap_00_No_Assist</t>
  </si>
  <si>
    <t>Housing gap (asst off)</t>
  </si>
  <si>
    <t xml:space="preserve"> = Total00- Units_No_Assist_00</t>
  </si>
  <si>
    <t>per100</t>
  </si>
  <si>
    <t>Units per 100 renters</t>
  </si>
  <si>
    <t xml:space="preserve"> = units00/Total00 * 100</t>
  </si>
  <si>
    <t>per100_No_Assist</t>
  </si>
  <si>
    <t>Units per 100 renters (asst off)</t>
  </si>
  <si>
    <t xml:space="preserve"> = units_No_Assist_00/Total00 * 100</t>
  </si>
  <si>
    <t>state_hud_units00</t>
  </si>
  <si>
    <t>STATE Number of HUD assisted units '00</t>
  </si>
  <si>
    <t>Note: USDA data was unvailable for year 2000</t>
  </si>
  <si>
    <t xml:space="preserve"> = Number of HUD assisted units in 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</si>
</sst>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K20" sqref="K20"/>
    </sheetView>
  </sheetViews>
  <sheetFormatPr defaultColWidth="8.85546875" defaultRowHeight="15" x14ac:dyDescent="0.25"/>
  <cols>
    <col min="2" max="2" width="43.42578125" customWidth="1"/>
    <col min="3" max="3" width="54.7109375" bestFit="1" customWidth="1"/>
    <col min="4" max="4" width="9.140625" customWidth="1"/>
  </cols>
  <sheetData>
    <row r="1" spans="1:4" ht="15.75" x14ac:dyDescent="0.25">
      <c r="A1" s="4" t="s">
        <v>0</v>
      </c>
    </row>
    <row r="2" spans="1:4" x14ac:dyDescent="0.25">
      <c r="A2" s="1"/>
    </row>
    <row r="3" spans="1:4" x14ac:dyDescent="0.25">
      <c r="A3" s="1"/>
    </row>
    <row r="4" spans="1:4" x14ac:dyDescent="0.25">
      <c r="A4" s="2" t="s">
        <v>1</v>
      </c>
      <c r="B4" s="2" t="s">
        <v>2</v>
      </c>
      <c r="C4" s="2" t="s">
        <v>5</v>
      </c>
      <c r="D4" s="2" t="s">
        <v>87</v>
      </c>
    </row>
    <row r="5" spans="1:4" x14ac:dyDescent="0.25">
      <c r="A5">
        <v>1</v>
      </c>
      <c r="B5" t="s">
        <v>14</v>
      </c>
      <c r="C5" t="s">
        <v>38</v>
      </c>
      <c r="D5" s="2"/>
    </row>
    <row r="6" spans="1:4" x14ac:dyDescent="0.25">
      <c r="A6">
        <v>2</v>
      </c>
      <c r="B6" t="s">
        <v>6</v>
      </c>
      <c r="C6" t="s">
        <v>8</v>
      </c>
    </row>
    <row r="7" spans="1:4" x14ac:dyDescent="0.25">
      <c r="A7">
        <v>3</v>
      </c>
      <c r="B7" t="s">
        <v>20</v>
      </c>
      <c r="C7" t="s">
        <v>19</v>
      </c>
    </row>
    <row r="8" spans="1:4" x14ac:dyDescent="0.25">
      <c r="A8">
        <v>4</v>
      </c>
      <c r="B8" t="s">
        <v>99</v>
      </c>
      <c r="C8" t="s">
        <v>100</v>
      </c>
    </row>
    <row r="9" spans="1:4" x14ac:dyDescent="0.25">
      <c r="A9">
        <v>5</v>
      </c>
      <c r="B9" t="s">
        <v>11</v>
      </c>
      <c r="C9" t="s">
        <v>13</v>
      </c>
      <c r="D9" t="s">
        <v>88</v>
      </c>
    </row>
    <row r="10" spans="1:4" x14ac:dyDescent="0.25">
      <c r="A10">
        <v>6</v>
      </c>
      <c r="B10" t="s">
        <v>10</v>
      </c>
      <c r="C10" t="s">
        <v>12</v>
      </c>
      <c r="D10" t="s">
        <v>89</v>
      </c>
    </row>
    <row r="11" spans="1:4" x14ac:dyDescent="0.25">
      <c r="A11" s="3" t="s">
        <v>15</v>
      </c>
    </row>
    <row r="12" spans="1:4" x14ac:dyDescent="0.25">
      <c r="B12" s="3" t="s">
        <v>17</v>
      </c>
    </row>
    <row r="13" spans="1:4" x14ac:dyDescent="0.25">
      <c r="A13">
        <f>A10+1</f>
        <v>7</v>
      </c>
      <c r="B13" s="5" t="s">
        <v>25</v>
      </c>
      <c r="C13" t="s">
        <v>26</v>
      </c>
      <c r="D13" t="s">
        <v>27</v>
      </c>
    </row>
    <row r="14" spans="1:4" x14ac:dyDescent="0.25">
      <c r="A14">
        <f>A13+1</f>
        <v>8</v>
      </c>
      <c r="B14" t="s">
        <v>28</v>
      </c>
      <c r="C14" t="s">
        <v>32</v>
      </c>
      <c r="D14" t="s">
        <v>102</v>
      </c>
    </row>
    <row r="15" spans="1:4" x14ac:dyDescent="0.25">
      <c r="A15">
        <f t="shared" ref="A15:A27" si="0">A14+1</f>
        <v>9</v>
      </c>
      <c r="B15" t="s">
        <v>29</v>
      </c>
      <c r="C15" t="s">
        <v>33</v>
      </c>
      <c r="D15" t="s">
        <v>104</v>
      </c>
    </row>
    <row r="16" spans="1:4" x14ac:dyDescent="0.25">
      <c r="A16">
        <f t="shared" si="0"/>
        <v>10</v>
      </c>
      <c r="B16" t="s">
        <v>98</v>
      </c>
      <c r="C16" t="s">
        <v>36</v>
      </c>
      <c r="D16" t="s">
        <v>178</v>
      </c>
    </row>
    <row r="17" spans="1:8" x14ac:dyDescent="0.25">
      <c r="A17">
        <f t="shared" si="0"/>
        <v>11</v>
      </c>
      <c r="B17" t="s">
        <v>39</v>
      </c>
      <c r="C17" t="s">
        <v>101</v>
      </c>
      <c r="D17" t="s">
        <v>40</v>
      </c>
    </row>
    <row r="18" spans="1:8" x14ac:dyDescent="0.25">
      <c r="A18">
        <f t="shared" si="0"/>
        <v>12</v>
      </c>
      <c r="B18" t="s">
        <v>42</v>
      </c>
      <c r="C18" t="s">
        <v>41</v>
      </c>
      <c r="D18" t="s">
        <v>43</v>
      </c>
    </row>
    <row r="19" spans="1:8" x14ac:dyDescent="0.25">
      <c r="A19">
        <f t="shared" si="0"/>
        <v>13</v>
      </c>
      <c r="B19" t="s">
        <v>44</v>
      </c>
      <c r="C19" t="s">
        <v>45</v>
      </c>
      <c r="D19" t="s">
        <v>46</v>
      </c>
    </row>
    <row r="20" spans="1:8" x14ac:dyDescent="0.25">
      <c r="A20">
        <f t="shared" si="0"/>
        <v>14</v>
      </c>
      <c r="B20" t="s">
        <v>47</v>
      </c>
      <c r="C20" t="s">
        <v>48</v>
      </c>
      <c r="D20" t="s">
        <v>30</v>
      </c>
    </row>
    <row r="21" spans="1:8" x14ac:dyDescent="0.25">
      <c r="A21">
        <f t="shared" si="0"/>
        <v>15</v>
      </c>
      <c r="B21" t="s">
        <v>49</v>
      </c>
      <c r="C21" t="s">
        <v>50</v>
      </c>
      <c r="D21" t="s">
        <v>51</v>
      </c>
    </row>
    <row r="22" spans="1:8" x14ac:dyDescent="0.25">
      <c r="A22">
        <f t="shared" si="0"/>
        <v>16</v>
      </c>
      <c r="B22" t="s">
        <v>52</v>
      </c>
      <c r="C22" t="s">
        <v>53</v>
      </c>
      <c r="D22" t="s">
        <v>56</v>
      </c>
    </row>
    <row r="23" spans="1:8" x14ac:dyDescent="0.25">
      <c r="A23">
        <f t="shared" si="0"/>
        <v>17</v>
      </c>
      <c r="B23" t="s">
        <v>54</v>
      </c>
      <c r="C23" t="s">
        <v>55</v>
      </c>
      <c r="D23" t="s">
        <v>57</v>
      </c>
    </row>
    <row r="24" spans="1:8" x14ac:dyDescent="0.25">
      <c r="A24">
        <f t="shared" si="0"/>
        <v>18</v>
      </c>
      <c r="B24" t="s">
        <v>58</v>
      </c>
      <c r="C24" t="s">
        <v>90</v>
      </c>
      <c r="D24" t="s">
        <v>31</v>
      </c>
    </row>
    <row r="25" spans="1:8" x14ac:dyDescent="0.25">
      <c r="A25">
        <f t="shared" si="0"/>
        <v>19</v>
      </c>
      <c r="B25" t="s">
        <v>61</v>
      </c>
      <c r="C25" t="s">
        <v>91</v>
      </c>
      <c r="D25" t="s">
        <v>62</v>
      </c>
    </row>
    <row r="26" spans="1:8" x14ac:dyDescent="0.25">
      <c r="A26">
        <f t="shared" si="0"/>
        <v>20</v>
      </c>
      <c r="B26" t="s">
        <v>60</v>
      </c>
      <c r="C26" t="s">
        <v>92</v>
      </c>
      <c r="D26" t="s">
        <v>63</v>
      </c>
    </row>
    <row r="27" spans="1:8" x14ac:dyDescent="0.25">
      <c r="A27">
        <f t="shared" si="0"/>
        <v>21</v>
      </c>
      <c r="B27" t="s">
        <v>59</v>
      </c>
      <c r="C27" t="s">
        <v>93</v>
      </c>
      <c r="D27" t="s">
        <v>64</v>
      </c>
    </row>
    <row r="29" spans="1:8" x14ac:dyDescent="0.25">
      <c r="B29" s="3" t="s">
        <v>18</v>
      </c>
    </row>
    <row r="30" spans="1:8" ht="15" customHeight="1" x14ac:dyDescent="0.25">
      <c r="A30">
        <f>A27+1</f>
        <v>22</v>
      </c>
      <c r="B30" t="s">
        <v>72</v>
      </c>
      <c r="C30" t="s">
        <v>34</v>
      </c>
      <c r="D30" s="6" t="s">
        <v>16</v>
      </c>
      <c r="E30" s="6"/>
      <c r="F30" s="6"/>
      <c r="G30" s="6"/>
      <c r="H30" s="6"/>
    </row>
    <row r="31" spans="1:8" x14ac:dyDescent="0.25">
      <c r="A31">
        <f>A30+1</f>
        <v>23</v>
      </c>
      <c r="B31" t="s">
        <v>73</v>
      </c>
      <c r="C31" t="s">
        <v>35</v>
      </c>
      <c r="D31" s="6"/>
      <c r="E31" s="6"/>
      <c r="F31" s="6"/>
      <c r="G31" s="6"/>
      <c r="H31" s="6"/>
    </row>
    <row r="32" spans="1:8" ht="15.75" customHeight="1" x14ac:dyDescent="0.25">
      <c r="A32">
        <f t="shared" ref="A32:A46" si="1">A31+1</f>
        <v>24</v>
      </c>
      <c r="B32" t="s">
        <v>74</v>
      </c>
      <c r="C32" t="s">
        <v>37</v>
      </c>
      <c r="D32" s="6"/>
      <c r="E32" s="6"/>
      <c r="F32" s="6"/>
      <c r="G32" s="6"/>
      <c r="H32" s="6"/>
    </row>
    <row r="33" spans="1:8" ht="15.75" customHeight="1" x14ac:dyDescent="0.25">
      <c r="A33">
        <f t="shared" si="1"/>
        <v>25</v>
      </c>
      <c r="B33" t="s">
        <v>75</v>
      </c>
      <c r="C33" t="s">
        <v>65</v>
      </c>
      <c r="D33" s="6"/>
      <c r="E33" s="6"/>
      <c r="F33" s="6"/>
      <c r="G33" s="6"/>
      <c r="H33" s="6"/>
    </row>
    <row r="34" spans="1:8" x14ac:dyDescent="0.25">
      <c r="A34">
        <f t="shared" si="1"/>
        <v>26</v>
      </c>
      <c r="B34" t="s">
        <v>76</v>
      </c>
      <c r="C34" t="s">
        <v>103</v>
      </c>
      <c r="D34" s="6"/>
      <c r="E34" s="6"/>
      <c r="F34" s="6"/>
      <c r="G34" s="6"/>
      <c r="H34" s="6"/>
    </row>
    <row r="35" spans="1:8" x14ac:dyDescent="0.25">
      <c r="A35">
        <f t="shared" si="1"/>
        <v>27</v>
      </c>
      <c r="B35" t="s">
        <v>77</v>
      </c>
      <c r="C35" t="s">
        <v>66</v>
      </c>
      <c r="D35" s="6"/>
      <c r="E35" s="6"/>
      <c r="F35" s="6"/>
      <c r="G35" s="6"/>
      <c r="H35" s="6"/>
    </row>
    <row r="36" spans="1:8" x14ac:dyDescent="0.25">
      <c r="A36">
        <f t="shared" si="1"/>
        <v>28</v>
      </c>
      <c r="B36" t="s">
        <v>78</v>
      </c>
      <c r="C36" t="s">
        <v>67</v>
      </c>
      <c r="D36" s="6"/>
      <c r="E36" s="6"/>
      <c r="F36" s="6"/>
      <c r="G36" s="6"/>
      <c r="H36" s="6"/>
    </row>
    <row r="37" spans="1:8" x14ac:dyDescent="0.25">
      <c r="A37">
        <f t="shared" si="1"/>
        <v>29</v>
      </c>
      <c r="B37" t="s">
        <v>79</v>
      </c>
      <c r="C37" t="s">
        <v>68</v>
      </c>
      <c r="D37" s="6"/>
      <c r="E37" s="6"/>
      <c r="F37" s="6"/>
      <c r="G37" s="6"/>
      <c r="H37" s="6"/>
    </row>
    <row r="38" spans="1:8" x14ac:dyDescent="0.25">
      <c r="A38">
        <f t="shared" si="1"/>
        <v>30</v>
      </c>
      <c r="B38" t="s">
        <v>80</v>
      </c>
      <c r="C38" t="s">
        <v>69</v>
      </c>
      <c r="D38" s="6"/>
      <c r="E38" s="6"/>
      <c r="F38" s="6"/>
      <c r="G38" s="6"/>
      <c r="H38" s="6"/>
    </row>
    <row r="39" spans="1:8" x14ac:dyDescent="0.25">
      <c r="A39">
        <f t="shared" si="1"/>
        <v>31</v>
      </c>
      <c r="B39" t="s">
        <v>81</v>
      </c>
      <c r="C39" t="s">
        <v>70</v>
      </c>
      <c r="D39" s="6"/>
      <c r="E39" s="6"/>
      <c r="F39" s="6"/>
      <c r="G39" s="6"/>
      <c r="H39" s="6"/>
    </row>
    <row r="40" spans="1:8" x14ac:dyDescent="0.25">
      <c r="A40">
        <f t="shared" si="1"/>
        <v>32</v>
      </c>
      <c r="B40" t="s">
        <v>82</v>
      </c>
      <c r="C40" t="s">
        <v>71</v>
      </c>
      <c r="D40" s="6"/>
      <c r="E40" s="6"/>
      <c r="F40" s="6"/>
      <c r="G40" s="6"/>
      <c r="H40" s="6"/>
    </row>
    <row r="41" spans="1:8" x14ac:dyDescent="0.25">
      <c r="A41">
        <f t="shared" si="1"/>
        <v>33</v>
      </c>
      <c r="B41" t="s">
        <v>83</v>
      </c>
      <c r="C41" t="s">
        <v>97</v>
      </c>
      <c r="D41" s="6"/>
      <c r="E41" s="6"/>
      <c r="F41" s="6"/>
      <c r="G41" s="6"/>
      <c r="H41" s="6"/>
    </row>
    <row r="42" spans="1:8" x14ac:dyDescent="0.25">
      <c r="A42">
        <f t="shared" si="1"/>
        <v>34</v>
      </c>
      <c r="B42" t="s">
        <v>84</v>
      </c>
      <c r="C42" t="s">
        <v>96</v>
      </c>
      <c r="D42" s="6"/>
      <c r="E42" s="6"/>
      <c r="F42" s="6"/>
      <c r="G42" s="6"/>
      <c r="H42" s="6"/>
    </row>
    <row r="43" spans="1:8" x14ac:dyDescent="0.25">
      <c r="A43">
        <f t="shared" si="1"/>
        <v>35</v>
      </c>
      <c r="B43" t="s">
        <v>85</v>
      </c>
      <c r="C43" t="s">
        <v>94</v>
      </c>
      <c r="D43" s="6"/>
      <c r="E43" s="6"/>
      <c r="F43" s="6"/>
      <c r="G43" s="6"/>
      <c r="H43" s="6"/>
    </row>
    <row r="44" spans="1:8" x14ac:dyDescent="0.25">
      <c r="A44">
        <f t="shared" si="1"/>
        <v>36</v>
      </c>
      <c r="B44" t="s">
        <v>86</v>
      </c>
      <c r="C44" t="s">
        <v>95</v>
      </c>
      <c r="D44" s="6"/>
      <c r="E44" s="6"/>
      <c r="F44" s="6"/>
      <c r="G44" s="6"/>
      <c r="H44" s="6"/>
    </row>
    <row r="45" spans="1:8" x14ac:dyDescent="0.25">
      <c r="A45">
        <f t="shared" si="1"/>
        <v>37</v>
      </c>
      <c r="B45" t="s">
        <v>21</v>
      </c>
      <c r="C45" t="s">
        <v>23</v>
      </c>
    </row>
    <row r="46" spans="1:8" x14ac:dyDescent="0.25">
      <c r="A46">
        <f t="shared" si="1"/>
        <v>38</v>
      </c>
      <c r="B46" t="s">
        <v>22</v>
      </c>
      <c r="C46" t="s">
        <v>24</v>
      </c>
    </row>
  </sheetData>
  <mergeCells count="1">
    <mergeCell ref="D30:H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10" sqref="D9:D10"/>
    </sheetView>
  </sheetViews>
  <sheetFormatPr defaultColWidth="8.85546875" defaultRowHeight="15" x14ac:dyDescent="0.25"/>
  <cols>
    <col min="2" max="2" width="43.42578125" customWidth="1"/>
    <col min="3" max="3" width="54.7109375" bestFit="1" customWidth="1"/>
    <col min="4" max="4" width="9.140625" customWidth="1"/>
  </cols>
  <sheetData>
    <row r="1" spans="1:4" ht="15.75" x14ac:dyDescent="0.25">
      <c r="A1" s="4" t="s">
        <v>0</v>
      </c>
    </row>
    <row r="2" spans="1:4" x14ac:dyDescent="0.25">
      <c r="A2" s="1"/>
    </row>
    <row r="3" spans="1:4" x14ac:dyDescent="0.25">
      <c r="A3" s="1"/>
    </row>
    <row r="4" spans="1:4" x14ac:dyDescent="0.25">
      <c r="A4" s="2" t="s">
        <v>1</v>
      </c>
      <c r="B4" s="2" t="s">
        <v>2</v>
      </c>
      <c r="C4" s="2" t="s">
        <v>5</v>
      </c>
      <c r="D4" s="2" t="s">
        <v>87</v>
      </c>
    </row>
    <row r="5" spans="1:4" x14ac:dyDescent="0.25">
      <c r="A5">
        <v>1</v>
      </c>
      <c r="B5" t="s">
        <v>14</v>
      </c>
      <c r="C5" t="s">
        <v>38</v>
      </c>
      <c r="D5" s="2"/>
    </row>
    <row r="6" spans="1:4" x14ac:dyDescent="0.25">
      <c r="A6">
        <v>2</v>
      </c>
      <c r="B6" t="s">
        <v>6</v>
      </c>
      <c r="C6" t="s">
        <v>8</v>
      </c>
    </row>
    <row r="7" spans="1:4" x14ac:dyDescent="0.25">
      <c r="A7">
        <v>3</v>
      </c>
      <c r="B7" t="s">
        <v>20</v>
      </c>
      <c r="C7" t="s">
        <v>19</v>
      </c>
    </row>
    <row r="8" spans="1:4" x14ac:dyDescent="0.25">
      <c r="A8">
        <v>4</v>
      </c>
      <c r="B8" t="s">
        <v>99</v>
      </c>
      <c r="C8" t="s">
        <v>100</v>
      </c>
    </row>
    <row r="9" spans="1:4" x14ac:dyDescent="0.25">
      <c r="A9">
        <v>5</v>
      </c>
      <c r="B9" t="s">
        <v>11</v>
      </c>
      <c r="C9" t="s">
        <v>13</v>
      </c>
      <c r="D9" t="s">
        <v>88</v>
      </c>
    </row>
    <row r="10" spans="1:4" x14ac:dyDescent="0.25">
      <c r="A10">
        <v>6</v>
      </c>
      <c r="B10" t="s">
        <v>10</v>
      </c>
      <c r="C10" t="s">
        <v>12</v>
      </c>
      <c r="D10" t="s">
        <v>89</v>
      </c>
    </row>
    <row r="11" spans="1:4" x14ac:dyDescent="0.25">
      <c r="A11" s="3" t="s">
        <v>15</v>
      </c>
    </row>
    <row r="12" spans="1:4" x14ac:dyDescent="0.25">
      <c r="B12" s="3" t="s">
        <v>17</v>
      </c>
    </row>
    <row r="13" spans="1:4" x14ac:dyDescent="0.25">
      <c r="A13">
        <f>A10+1</f>
        <v>7</v>
      </c>
      <c r="B13" s="5" t="s">
        <v>105</v>
      </c>
      <c r="C13" t="s">
        <v>145</v>
      </c>
      <c r="D13" t="s">
        <v>27</v>
      </c>
    </row>
    <row r="14" spans="1:4" x14ac:dyDescent="0.25">
      <c r="A14">
        <f>A13+1</f>
        <v>8</v>
      </c>
      <c r="B14" t="s">
        <v>106</v>
      </c>
      <c r="C14" t="s">
        <v>146</v>
      </c>
      <c r="D14" t="s">
        <v>175</v>
      </c>
    </row>
    <row r="15" spans="1:4" x14ac:dyDescent="0.25">
      <c r="A15">
        <f t="shared" ref="A15:A27" si="0">A14+1</f>
        <v>9</v>
      </c>
      <c r="B15" t="s">
        <v>107</v>
      </c>
      <c r="C15" t="s">
        <v>147</v>
      </c>
      <c r="D15" t="s">
        <v>176</v>
      </c>
    </row>
    <row r="16" spans="1:4" x14ac:dyDescent="0.25">
      <c r="A16">
        <f t="shared" si="0"/>
        <v>10</v>
      </c>
      <c r="B16" t="s">
        <v>108</v>
      </c>
      <c r="C16" t="s">
        <v>148</v>
      </c>
      <c r="D16" t="s">
        <v>177</v>
      </c>
    </row>
    <row r="17" spans="1:8" x14ac:dyDescent="0.25">
      <c r="A17">
        <f t="shared" si="0"/>
        <v>11</v>
      </c>
      <c r="B17" t="s">
        <v>109</v>
      </c>
      <c r="C17" t="s">
        <v>149</v>
      </c>
      <c r="D17" t="s">
        <v>110</v>
      </c>
    </row>
    <row r="18" spans="1:8" x14ac:dyDescent="0.25">
      <c r="A18">
        <f t="shared" si="0"/>
        <v>12</v>
      </c>
      <c r="B18" t="s">
        <v>111</v>
      </c>
      <c r="C18" t="s">
        <v>150</v>
      </c>
      <c r="D18" t="s">
        <v>112</v>
      </c>
    </row>
    <row r="19" spans="1:8" x14ac:dyDescent="0.25">
      <c r="A19">
        <f t="shared" si="0"/>
        <v>13</v>
      </c>
      <c r="B19" t="s">
        <v>113</v>
      </c>
      <c r="C19" t="s">
        <v>151</v>
      </c>
      <c r="D19" t="s">
        <v>114</v>
      </c>
    </row>
    <row r="20" spans="1:8" x14ac:dyDescent="0.25">
      <c r="A20">
        <f t="shared" si="0"/>
        <v>14</v>
      </c>
      <c r="B20" t="s">
        <v>115</v>
      </c>
      <c r="C20" t="s">
        <v>152</v>
      </c>
      <c r="D20" t="s">
        <v>116</v>
      </c>
    </row>
    <row r="21" spans="1:8" x14ac:dyDescent="0.25">
      <c r="A21">
        <f t="shared" si="0"/>
        <v>15</v>
      </c>
      <c r="B21" t="s">
        <v>117</v>
      </c>
      <c r="C21" t="s">
        <v>153</v>
      </c>
      <c r="D21" t="s">
        <v>118</v>
      </c>
    </row>
    <row r="22" spans="1:8" x14ac:dyDescent="0.25">
      <c r="A22">
        <f t="shared" si="0"/>
        <v>16</v>
      </c>
      <c r="B22" t="s">
        <v>119</v>
      </c>
      <c r="C22" t="s">
        <v>154</v>
      </c>
      <c r="D22" t="s">
        <v>120</v>
      </c>
    </row>
    <row r="23" spans="1:8" x14ac:dyDescent="0.25">
      <c r="A23">
        <f t="shared" si="0"/>
        <v>17</v>
      </c>
      <c r="B23" t="s">
        <v>121</v>
      </c>
      <c r="C23" t="s">
        <v>155</v>
      </c>
      <c r="D23" t="s">
        <v>122</v>
      </c>
    </row>
    <row r="24" spans="1:8" x14ac:dyDescent="0.25">
      <c r="A24">
        <f t="shared" si="0"/>
        <v>18</v>
      </c>
      <c r="B24" t="s">
        <v>123</v>
      </c>
      <c r="C24" t="s">
        <v>156</v>
      </c>
      <c r="D24" t="s">
        <v>124</v>
      </c>
    </row>
    <row r="25" spans="1:8" x14ac:dyDescent="0.25">
      <c r="A25">
        <f t="shared" si="0"/>
        <v>19</v>
      </c>
      <c r="B25" t="s">
        <v>125</v>
      </c>
      <c r="C25" t="s">
        <v>157</v>
      </c>
      <c r="D25" t="s">
        <v>126</v>
      </c>
    </row>
    <row r="26" spans="1:8" x14ac:dyDescent="0.25">
      <c r="A26">
        <f t="shared" si="0"/>
        <v>20</v>
      </c>
      <c r="B26" t="s">
        <v>127</v>
      </c>
      <c r="C26" t="s">
        <v>158</v>
      </c>
      <c r="D26" t="s">
        <v>128</v>
      </c>
    </row>
    <row r="27" spans="1:8" x14ac:dyDescent="0.25">
      <c r="A27">
        <f t="shared" si="0"/>
        <v>21</v>
      </c>
      <c r="B27" t="s">
        <v>129</v>
      </c>
      <c r="C27" t="s">
        <v>159</v>
      </c>
      <c r="D27" t="s">
        <v>130</v>
      </c>
    </row>
    <row r="29" spans="1:8" x14ac:dyDescent="0.25">
      <c r="B29" s="3" t="s">
        <v>18</v>
      </c>
    </row>
    <row r="30" spans="1:8" ht="15" customHeight="1" x14ac:dyDescent="0.25">
      <c r="A30">
        <f>A27+1</f>
        <v>22</v>
      </c>
      <c r="B30" t="s">
        <v>131</v>
      </c>
      <c r="C30" t="s">
        <v>160</v>
      </c>
      <c r="D30" s="6" t="s">
        <v>16</v>
      </c>
      <c r="E30" s="6"/>
      <c r="F30" s="6"/>
      <c r="G30" s="6"/>
      <c r="H30" s="6"/>
    </row>
    <row r="31" spans="1:8" x14ac:dyDescent="0.25">
      <c r="A31">
        <f>A30+1</f>
        <v>23</v>
      </c>
      <c r="B31" t="s">
        <v>132</v>
      </c>
      <c r="C31" t="s">
        <v>161</v>
      </c>
      <c r="D31" s="6"/>
      <c r="E31" s="6"/>
      <c r="F31" s="6"/>
      <c r="G31" s="6"/>
      <c r="H31" s="6"/>
    </row>
    <row r="32" spans="1:8" ht="15.75" customHeight="1" x14ac:dyDescent="0.25">
      <c r="A32">
        <f t="shared" ref="A32:A46" si="1">A31+1</f>
        <v>24</v>
      </c>
      <c r="B32" t="s">
        <v>74</v>
      </c>
      <c r="C32" t="s">
        <v>162</v>
      </c>
      <c r="D32" s="6"/>
      <c r="E32" s="6"/>
      <c r="F32" s="6"/>
      <c r="G32" s="6"/>
      <c r="H32" s="6"/>
    </row>
    <row r="33" spans="1:8" ht="15.75" customHeight="1" x14ac:dyDescent="0.25">
      <c r="A33">
        <f t="shared" si="1"/>
        <v>25</v>
      </c>
      <c r="B33" t="s">
        <v>133</v>
      </c>
      <c r="C33" t="s">
        <v>163</v>
      </c>
      <c r="D33" s="6"/>
      <c r="E33" s="6"/>
      <c r="F33" s="6"/>
      <c r="G33" s="6"/>
      <c r="H33" s="6"/>
    </row>
    <row r="34" spans="1:8" x14ac:dyDescent="0.25">
      <c r="A34">
        <f t="shared" si="1"/>
        <v>26</v>
      </c>
      <c r="B34" t="s">
        <v>134</v>
      </c>
      <c r="C34" t="s">
        <v>164</v>
      </c>
      <c r="D34" s="6"/>
      <c r="E34" s="6"/>
      <c r="F34" s="6"/>
      <c r="G34" s="6"/>
      <c r="H34" s="6"/>
    </row>
    <row r="35" spans="1:8" x14ac:dyDescent="0.25">
      <c r="A35">
        <f t="shared" si="1"/>
        <v>27</v>
      </c>
      <c r="B35" t="s">
        <v>135</v>
      </c>
      <c r="C35" t="s">
        <v>165</v>
      </c>
      <c r="D35" s="6"/>
      <c r="E35" s="6"/>
      <c r="F35" s="6"/>
      <c r="G35" s="6"/>
      <c r="H35" s="6"/>
    </row>
    <row r="36" spans="1:8" x14ac:dyDescent="0.25">
      <c r="A36">
        <f t="shared" si="1"/>
        <v>28</v>
      </c>
      <c r="B36" t="s">
        <v>136</v>
      </c>
      <c r="C36" t="s">
        <v>166</v>
      </c>
      <c r="D36" s="6"/>
      <c r="E36" s="6"/>
      <c r="F36" s="6"/>
      <c r="G36" s="6"/>
      <c r="H36" s="6"/>
    </row>
    <row r="37" spans="1:8" x14ac:dyDescent="0.25">
      <c r="A37">
        <f t="shared" si="1"/>
        <v>29</v>
      </c>
      <c r="B37" t="s">
        <v>137</v>
      </c>
      <c r="C37" t="s">
        <v>167</v>
      </c>
      <c r="D37" s="6"/>
      <c r="E37" s="6"/>
      <c r="F37" s="6"/>
      <c r="G37" s="6"/>
      <c r="H37" s="6"/>
    </row>
    <row r="38" spans="1:8" x14ac:dyDescent="0.25">
      <c r="A38">
        <f t="shared" si="1"/>
        <v>30</v>
      </c>
      <c r="B38" t="s">
        <v>138</v>
      </c>
      <c r="C38" t="s">
        <v>168</v>
      </c>
      <c r="D38" s="6"/>
      <c r="E38" s="6"/>
      <c r="F38" s="6"/>
      <c r="G38" s="6"/>
      <c r="H38" s="6"/>
    </row>
    <row r="39" spans="1:8" x14ac:dyDescent="0.25">
      <c r="A39">
        <f t="shared" si="1"/>
        <v>31</v>
      </c>
      <c r="B39" t="s">
        <v>139</v>
      </c>
      <c r="C39" t="s">
        <v>169</v>
      </c>
      <c r="D39" s="6"/>
      <c r="E39" s="6"/>
      <c r="F39" s="6"/>
      <c r="G39" s="6"/>
      <c r="H39" s="6"/>
    </row>
    <row r="40" spans="1:8" x14ac:dyDescent="0.25">
      <c r="A40">
        <f t="shared" si="1"/>
        <v>32</v>
      </c>
      <c r="B40" t="s">
        <v>140</v>
      </c>
      <c r="C40" t="s">
        <v>170</v>
      </c>
      <c r="D40" s="6"/>
      <c r="E40" s="6"/>
      <c r="F40" s="6"/>
      <c r="G40" s="6"/>
      <c r="H40" s="6"/>
    </row>
    <row r="41" spans="1:8" x14ac:dyDescent="0.25">
      <c r="A41">
        <f t="shared" si="1"/>
        <v>33</v>
      </c>
      <c r="B41" t="s">
        <v>141</v>
      </c>
      <c r="C41" t="s">
        <v>171</v>
      </c>
      <c r="D41" s="6"/>
      <c r="E41" s="6"/>
      <c r="F41" s="6"/>
      <c r="G41" s="6"/>
      <c r="H41" s="6"/>
    </row>
    <row r="42" spans="1:8" x14ac:dyDescent="0.25">
      <c r="A42">
        <f t="shared" si="1"/>
        <v>34</v>
      </c>
      <c r="B42" t="s">
        <v>142</v>
      </c>
      <c r="C42" t="s">
        <v>172</v>
      </c>
      <c r="D42" s="6"/>
      <c r="E42" s="6"/>
      <c r="F42" s="6"/>
      <c r="G42" s="6"/>
      <c r="H42" s="6"/>
    </row>
    <row r="43" spans="1:8" x14ac:dyDescent="0.25">
      <c r="A43">
        <f t="shared" si="1"/>
        <v>35</v>
      </c>
      <c r="B43" t="s">
        <v>143</v>
      </c>
      <c r="C43" t="s">
        <v>173</v>
      </c>
      <c r="D43" s="6"/>
      <c r="E43" s="6"/>
      <c r="F43" s="6"/>
      <c r="G43" s="6"/>
      <c r="H43" s="6"/>
    </row>
    <row r="44" spans="1:8" x14ac:dyDescent="0.25">
      <c r="A44">
        <f t="shared" si="1"/>
        <v>36</v>
      </c>
      <c r="B44" t="s">
        <v>144</v>
      </c>
      <c r="C44" t="s">
        <v>174</v>
      </c>
      <c r="D44" s="6"/>
      <c r="E44" s="6"/>
      <c r="F44" s="6"/>
      <c r="G44" s="6"/>
      <c r="H44" s="6"/>
    </row>
    <row r="45" spans="1:8" x14ac:dyDescent="0.25">
      <c r="A45">
        <f t="shared" si="1"/>
        <v>37</v>
      </c>
      <c r="B45" t="s">
        <v>21</v>
      </c>
      <c r="C45" t="s">
        <v>23</v>
      </c>
    </row>
    <row r="46" spans="1:8" x14ac:dyDescent="0.25">
      <c r="A46">
        <f t="shared" si="1"/>
        <v>38</v>
      </c>
      <c r="B46" t="s">
        <v>22</v>
      </c>
      <c r="C46" t="s">
        <v>24</v>
      </c>
    </row>
  </sheetData>
  <mergeCells count="1">
    <mergeCell ref="D30:H4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30" sqref="E30"/>
    </sheetView>
  </sheetViews>
  <sheetFormatPr defaultColWidth="8.85546875" defaultRowHeight="15" x14ac:dyDescent="0.25"/>
  <cols>
    <col min="2" max="2" width="43.42578125" customWidth="1"/>
    <col min="3" max="4" width="0" hidden="1" customWidth="1"/>
    <col min="5" max="5" width="54.7109375" bestFit="1" customWidth="1"/>
    <col min="6" max="6" width="9.140625" customWidth="1"/>
  </cols>
  <sheetData>
    <row r="1" spans="1:6" ht="15.75" x14ac:dyDescent="0.25">
      <c r="A1" s="4" t="s">
        <v>0</v>
      </c>
    </row>
    <row r="2" spans="1:6" x14ac:dyDescent="0.25">
      <c r="A2" s="8" t="s">
        <v>207</v>
      </c>
    </row>
    <row r="3" spans="1:6" x14ac:dyDescent="0.25">
      <c r="A3" s="1"/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179</v>
      </c>
    </row>
    <row r="5" spans="1:6" x14ac:dyDescent="0.25">
      <c r="A5">
        <v>1</v>
      </c>
      <c r="B5" t="s">
        <v>14</v>
      </c>
      <c r="E5" t="s">
        <v>180</v>
      </c>
    </row>
    <row r="6" spans="1:6" x14ac:dyDescent="0.25">
      <c r="A6">
        <v>2</v>
      </c>
      <c r="B6" t="s">
        <v>6</v>
      </c>
      <c r="C6" t="s">
        <v>7</v>
      </c>
      <c r="D6">
        <v>5</v>
      </c>
      <c r="E6" t="s">
        <v>8</v>
      </c>
    </row>
    <row r="7" spans="1:6" x14ac:dyDescent="0.25">
      <c r="A7">
        <v>3</v>
      </c>
      <c r="B7" t="s">
        <v>181</v>
      </c>
      <c r="E7" t="s">
        <v>100</v>
      </c>
    </row>
    <row r="8" spans="1:6" x14ac:dyDescent="0.25">
      <c r="A8">
        <v>5</v>
      </c>
      <c r="B8" t="s">
        <v>182</v>
      </c>
      <c r="E8" t="s">
        <v>183</v>
      </c>
      <c r="F8" t="s">
        <v>208</v>
      </c>
    </row>
    <row r="9" spans="1:6" x14ac:dyDescent="0.25">
      <c r="A9">
        <v>7</v>
      </c>
      <c r="B9" t="s">
        <v>11</v>
      </c>
      <c r="C9" t="s">
        <v>7</v>
      </c>
      <c r="D9">
        <v>57</v>
      </c>
      <c r="E9" t="s">
        <v>13</v>
      </c>
      <c r="F9" t="s">
        <v>88</v>
      </c>
    </row>
    <row r="10" spans="1:6" x14ac:dyDescent="0.25">
      <c r="A10">
        <v>8</v>
      </c>
      <c r="B10" t="s">
        <v>10</v>
      </c>
      <c r="C10" t="s">
        <v>9</v>
      </c>
      <c r="D10">
        <v>8</v>
      </c>
      <c r="E10" t="s">
        <v>12</v>
      </c>
      <c r="F10" t="s">
        <v>89</v>
      </c>
    </row>
    <row r="11" spans="1:6" x14ac:dyDescent="0.25">
      <c r="A11" s="3" t="s">
        <v>15</v>
      </c>
    </row>
    <row r="12" spans="1:6" ht="18" customHeight="1" x14ac:dyDescent="0.25">
      <c r="B12" s="3" t="s">
        <v>17</v>
      </c>
    </row>
    <row r="13" spans="1:6" x14ac:dyDescent="0.25">
      <c r="A13">
        <v>4</v>
      </c>
      <c r="B13" t="s">
        <v>184</v>
      </c>
      <c r="C13" t="s">
        <v>7</v>
      </c>
      <c r="D13">
        <v>25</v>
      </c>
      <c r="E13" t="s">
        <v>185</v>
      </c>
      <c r="F13" t="s">
        <v>186</v>
      </c>
    </row>
    <row r="14" spans="1:6" x14ac:dyDescent="0.25">
      <c r="A14">
        <v>6</v>
      </c>
      <c r="B14" t="s">
        <v>187</v>
      </c>
      <c r="C14" t="s">
        <v>9</v>
      </c>
      <c r="D14">
        <v>8</v>
      </c>
      <c r="E14" t="s">
        <v>188</v>
      </c>
      <c r="F14" t="s">
        <v>189</v>
      </c>
    </row>
    <row r="15" spans="1:6" x14ac:dyDescent="0.25">
      <c r="A15">
        <v>9</v>
      </c>
      <c r="B15" t="s">
        <v>190</v>
      </c>
      <c r="C15" t="s">
        <v>9</v>
      </c>
      <c r="D15">
        <v>8</v>
      </c>
      <c r="E15" t="s">
        <v>191</v>
      </c>
      <c r="F15" t="s">
        <v>192</v>
      </c>
    </row>
    <row r="16" spans="1:6" x14ac:dyDescent="0.25">
      <c r="A16">
        <v>10</v>
      </c>
      <c r="B16" t="s">
        <v>193</v>
      </c>
      <c r="C16" t="s">
        <v>9</v>
      </c>
      <c r="D16">
        <v>8</v>
      </c>
      <c r="E16" t="s">
        <v>194</v>
      </c>
      <c r="F16" t="s">
        <v>195</v>
      </c>
    </row>
    <row r="17" spans="1:10" x14ac:dyDescent="0.25">
      <c r="A17">
        <f t="shared" ref="A17:A30" si="0">A16+1</f>
        <v>11</v>
      </c>
      <c r="B17" t="s">
        <v>196</v>
      </c>
      <c r="C17" t="s">
        <v>9</v>
      </c>
      <c r="D17">
        <v>8</v>
      </c>
      <c r="E17" t="s">
        <v>197</v>
      </c>
      <c r="F17" t="s">
        <v>198</v>
      </c>
    </row>
    <row r="18" spans="1:10" x14ac:dyDescent="0.25">
      <c r="A18">
        <f t="shared" si="0"/>
        <v>12</v>
      </c>
      <c r="B18" t="s">
        <v>199</v>
      </c>
      <c r="C18" t="s">
        <v>9</v>
      </c>
      <c r="D18">
        <v>8</v>
      </c>
      <c r="E18" t="s">
        <v>200</v>
      </c>
      <c r="F18" t="s">
        <v>201</v>
      </c>
    </row>
    <row r="19" spans="1:10" x14ac:dyDescent="0.25">
      <c r="A19">
        <f t="shared" si="0"/>
        <v>13</v>
      </c>
      <c r="B19" t="s">
        <v>202</v>
      </c>
      <c r="C19" t="s">
        <v>9</v>
      </c>
      <c r="D19">
        <v>8</v>
      </c>
      <c r="E19" t="s">
        <v>203</v>
      </c>
      <c r="F19" t="s">
        <v>204</v>
      </c>
    </row>
    <row r="20" spans="1:10" ht="18.75" customHeight="1" x14ac:dyDescent="0.25">
      <c r="B20" s="3" t="s">
        <v>18</v>
      </c>
    </row>
    <row r="21" spans="1:10" x14ac:dyDescent="0.25">
      <c r="A21">
        <f>A19+1</f>
        <v>14</v>
      </c>
      <c r="B21" t="str">
        <f>CONCATENATE("State","_",B13)</f>
        <v>State_Total00</v>
      </c>
      <c r="C21" t="s">
        <v>9</v>
      </c>
      <c r="D21">
        <v>8</v>
      </c>
      <c r="E21" t="str">
        <f>CONCATENATE("STATE"," ", E13)</f>
        <v>STATE Total ELI Renters (2000)</v>
      </c>
      <c r="F21" s="7" t="s">
        <v>16</v>
      </c>
      <c r="G21" s="7"/>
      <c r="H21" s="7"/>
      <c r="I21" s="7"/>
      <c r="J21" s="7"/>
    </row>
    <row r="22" spans="1:10" x14ac:dyDescent="0.25">
      <c r="A22">
        <f t="shared" si="0"/>
        <v>15</v>
      </c>
      <c r="B22" t="str">
        <f t="shared" ref="B22" si="1">CONCATENATE("State","_",B14)</f>
        <v>State_units00</v>
      </c>
      <c r="E22" t="str">
        <f t="shared" ref="E22" si="2">CONCATENATE("STATE"," ", E14)</f>
        <v>STATE AAA units (2000)</v>
      </c>
      <c r="F22" s="7"/>
      <c r="G22" s="7"/>
      <c r="H22" s="7"/>
      <c r="I22" s="7"/>
      <c r="J22" s="7"/>
    </row>
    <row r="23" spans="1:10" x14ac:dyDescent="0.25">
      <c r="A23">
        <f t="shared" si="0"/>
        <v>16</v>
      </c>
      <c r="B23" t="s">
        <v>205</v>
      </c>
      <c r="E23" t="s">
        <v>206</v>
      </c>
      <c r="F23" s="7"/>
      <c r="G23" s="7"/>
      <c r="H23" s="7"/>
      <c r="I23" s="7"/>
      <c r="J23" s="7"/>
    </row>
    <row r="24" spans="1:10" x14ac:dyDescent="0.25">
      <c r="A24">
        <f t="shared" si="0"/>
        <v>17</v>
      </c>
      <c r="B24" t="str">
        <f>CONCATENATE("State","_",B15)</f>
        <v>State_Units_No_Assist_00</v>
      </c>
      <c r="E24" t="str">
        <f>CONCATENATE("STATE"," ", E15)</f>
        <v>STATE AAA Units (asst off)</v>
      </c>
      <c r="F24" s="7"/>
      <c r="G24" s="7"/>
      <c r="H24" s="7"/>
      <c r="I24" s="7"/>
      <c r="J24" s="7"/>
    </row>
    <row r="25" spans="1:10" x14ac:dyDescent="0.25">
      <c r="A25">
        <f t="shared" si="0"/>
        <v>18</v>
      </c>
      <c r="B25" t="str">
        <f>CONCATENATE("State","_",B16)</f>
        <v>State_Gap_00</v>
      </c>
      <c r="E25" t="str">
        <f>CONCATENATE("STATE"," ", E16)</f>
        <v>STATE Housing gap</v>
      </c>
      <c r="F25" s="7"/>
      <c r="G25" s="7"/>
      <c r="H25" s="7"/>
      <c r="I25" s="7"/>
      <c r="J25" s="7"/>
    </row>
    <row r="26" spans="1:10" x14ac:dyDescent="0.25">
      <c r="A26">
        <f t="shared" si="0"/>
        <v>19</v>
      </c>
      <c r="B26" t="str">
        <f>CONCATENATE("State","_",B17)</f>
        <v>State_Gap_00_No_Assist</v>
      </c>
      <c r="E26" t="str">
        <f>CONCATENATE("STATE"," ", E17)</f>
        <v>STATE Housing gap (asst off)</v>
      </c>
      <c r="F26" s="7"/>
      <c r="G26" s="7"/>
      <c r="H26" s="7"/>
      <c r="I26" s="7"/>
      <c r="J26" s="7"/>
    </row>
    <row r="27" spans="1:10" x14ac:dyDescent="0.25">
      <c r="A27">
        <f t="shared" si="0"/>
        <v>20</v>
      </c>
      <c r="B27" t="str">
        <f>CONCATENATE("State","_",B18)</f>
        <v>State_per100</v>
      </c>
      <c r="E27" t="str">
        <f>CONCATENATE("STATE"," ", E18)</f>
        <v>STATE Units per 100 renters</v>
      </c>
      <c r="F27" s="7"/>
      <c r="G27" s="7"/>
      <c r="H27" s="7"/>
      <c r="I27" s="7"/>
      <c r="J27" s="7"/>
    </row>
    <row r="28" spans="1:10" x14ac:dyDescent="0.25">
      <c r="A28">
        <f t="shared" si="0"/>
        <v>21</v>
      </c>
      <c r="B28" t="str">
        <f>CONCATENATE("State","_",B19)</f>
        <v>State_per100_No_Assist</v>
      </c>
      <c r="E28" t="str">
        <f>CONCATENATE("STATE"," ", E19)</f>
        <v>STATE Units per 100 renters (asst off)</v>
      </c>
      <c r="F28" s="7"/>
      <c r="G28" s="7"/>
      <c r="H28" s="7"/>
      <c r="I28" s="7"/>
      <c r="J28" s="7"/>
    </row>
    <row r="29" spans="1:10" x14ac:dyDescent="0.25">
      <c r="A29">
        <f t="shared" si="0"/>
        <v>22</v>
      </c>
      <c r="B29" t="s">
        <v>21</v>
      </c>
      <c r="E29" t="s">
        <v>23</v>
      </c>
    </row>
    <row r="30" spans="1:10" x14ac:dyDescent="0.25">
      <c r="A30">
        <f t="shared" si="0"/>
        <v>23</v>
      </c>
      <c r="B30" t="s">
        <v>22</v>
      </c>
      <c r="E30" t="s">
        <v>24</v>
      </c>
    </row>
  </sheetData>
  <mergeCells count="1">
    <mergeCell ref="F21:J2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2012-2014 Dataset</vt:lpstr>
      <vt:lpstr>2006-2008 Dataset</vt:lpstr>
      <vt:lpstr>2000 Datset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Abazajian, Katya</dc:creator>
  <cp:lastModifiedBy>Jordan, Reed</cp:lastModifiedBy>
  <dcterms:created xsi:type="dcterms:W3CDTF">2015-06-04T20:00:05Z</dcterms:created>
  <dcterms:modified xsi:type="dcterms:W3CDTF">2016-05-11T19:23:29Z</dcterms:modified>
</cp:coreProperties>
</file>