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94b0457865fe3/Desktop/MSc-Robotics-and-Autonomous-Systems/Research Methods/Lecture 1/Assignment 2/"/>
    </mc:Choice>
  </mc:AlternateContent>
  <xr:revisionPtr revIDLastSave="500" documentId="8_{9431866F-D00B-428F-AF90-5B46C6E810C3}" xr6:coauthVersionLast="47" xr6:coauthVersionMax="47" xr10:uidLastSave="{A43F02F8-8C4F-41C6-B993-2300D0643B40}"/>
  <bookViews>
    <workbookView xWindow="-110" yWindow="-110" windowWidth="38620" windowHeight="21220" xr2:uid="{5B886261-C79A-473E-BEF2-649988286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C114" i="1" s="1"/>
  <c r="F25" i="1"/>
  <c r="F47" i="1"/>
  <c r="F69" i="1"/>
  <c r="F91" i="1"/>
  <c r="C118" i="1" s="1"/>
  <c r="C117" i="1"/>
  <c r="G151" i="1"/>
  <c r="C115" i="1"/>
  <c r="C116" i="1"/>
</calcChain>
</file>

<file path=xl/sharedStrings.xml><?xml version="1.0" encoding="utf-8"?>
<sst xmlns="http://schemas.openxmlformats.org/spreadsheetml/2006/main" count="404" uniqueCount="197">
  <si>
    <t>Willie Wilson</t>
  </si>
  <si>
    <t>Will Smith</t>
  </si>
  <si>
    <t>Wilma McNabb</t>
  </si>
  <si>
    <t>Wilton Gregory</t>
  </si>
  <si>
    <t>Woodrow Stanley</t>
  </si>
  <si>
    <t>Yoelbi Quesada</t>
  </si>
  <si>
    <t>Yolanda King</t>
  </si>
  <si>
    <t>Zumrati Juma</t>
  </si>
  <si>
    <t>Agbani Darego</t>
  </si>
  <si>
    <t>Tamara Brooks</t>
  </si>
  <si>
    <t>Tamara Stokes</t>
  </si>
  <si>
    <t>Tamika Catchings</t>
  </si>
  <si>
    <t>Tavis Smiley</t>
  </si>
  <si>
    <t>Tayshaun Prince</t>
  </si>
  <si>
    <t>TA McLendon</t>
  </si>
  <si>
    <t>Ted Washington</t>
  </si>
  <si>
    <t>Terence Newman</t>
  </si>
  <si>
    <t>Teresa Graves</t>
  </si>
  <si>
    <t>Teresa_Williams</t>
  </si>
  <si>
    <t>Terrell Suggs</t>
  </si>
  <si>
    <t>Black people classification accuracy</t>
  </si>
  <si>
    <t>White people classification accuracy</t>
  </si>
  <si>
    <t>William Umbach</t>
  </si>
  <si>
    <t>William Webster</t>
  </si>
  <si>
    <t>Willie Nelson</t>
  </si>
  <si>
    <t>Will Ferrell</t>
  </si>
  <si>
    <t>Will Ofenheusle</t>
  </si>
  <si>
    <t>Wim Duisenberg</t>
  </si>
  <si>
    <t>Winona Ryder</t>
  </si>
  <si>
    <t>Winston Churchill</t>
  </si>
  <si>
    <t>Wolfgang Becker</t>
  </si>
  <si>
    <t>Wolfgang Clement</t>
  </si>
  <si>
    <t>Wolfgang Schneiderhan</t>
  </si>
  <si>
    <t>Wycliffe Grousbeck</t>
  </si>
  <si>
    <t>Wolfgang Schwarz</t>
  </si>
  <si>
    <t>Xavier Malisse</t>
  </si>
  <si>
    <t>Yekaterina Guseva</t>
  </si>
  <si>
    <t>Yevgeny Kafelnikov</t>
  </si>
  <si>
    <t>Yogi Berra</t>
  </si>
  <si>
    <t>Yossi Beilin</t>
  </si>
  <si>
    <t>Wolfgang Schuessel</t>
  </si>
  <si>
    <t>Asian people classification accuracy</t>
  </si>
  <si>
    <t>Win Aung</t>
  </si>
  <si>
    <t>Woody Allen</t>
  </si>
  <si>
    <t>Takeo Fukui</t>
  </si>
  <si>
    <t>Wu Peng</t>
  </si>
  <si>
    <t>Wu Yi</t>
  </si>
  <si>
    <t>Xiang Huaicheng</t>
  </si>
  <si>
    <t>Xiang Liu</t>
  </si>
  <si>
    <t>Xiang Xu</t>
  </si>
  <si>
    <t>Yale_Kamisar</t>
  </si>
  <si>
    <t>Yang Hee Kim</t>
  </si>
  <si>
    <t>Yang Jianli</t>
  </si>
  <si>
    <t>Yang Pao-yu</t>
  </si>
  <si>
    <t>Yasushi Akashi</t>
  </si>
  <si>
    <t xml:space="preserve">Wang Yingfan </t>
  </si>
  <si>
    <t>Yishan Zhang</t>
  </si>
  <si>
    <t>Yoko Ono</t>
  </si>
  <si>
    <t>Yoon Jeong Cho</t>
  </si>
  <si>
    <t>Yoon Jin-Sik</t>
  </si>
  <si>
    <t>Yoon Won-Sik</t>
  </si>
  <si>
    <t>Yoon Young-kwan</t>
  </si>
  <si>
    <t>Latino Hispanic people classification accuracy</t>
  </si>
  <si>
    <t>Aaron_Pena</t>
  </si>
  <si>
    <t>Abel_Aguilar</t>
  </si>
  <si>
    <t>Abner_Martinez</t>
  </si>
  <si>
    <t>Adelina_Avila</t>
  </si>
  <si>
    <t>Adriana_Perez_Navarro</t>
  </si>
  <si>
    <t>Alberto_Gonzales</t>
  </si>
  <si>
    <t>Alberto_Ruiz_Gallardon</t>
  </si>
  <si>
    <t>Alberto_Sordi</t>
  </si>
  <si>
    <t>Aldo_Paredes</t>
  </si>
  <si>
    <t>Alejandro_Fernandez</t>
  </si>
  <si>
    <t>Alejandro_Lembo</t>
  </si>
  <si>
    <t>Alejandro_Toledo</t>
  </si>
  <si>
    <t>Alessandro_Nesta</t>
  </si>
  <si>
    <t>Taia_Balk</t>
  </si>
  <si>
    <t>Tanya_Holyk</t>
  </si>
  <si>
    <t>Taoufik_Mathlouthi</t>
  </si>
  <si>
    <t>Taylyn_Solomon</t>
  </si>
  <si>
    <t>Tim_Lopes</t>
  </si>
  <si>
    <t>Xanana_Gusmao</t>
  </si>
  <si>
    <t>Zarai_Toledo</t>
  </si>
  <si>
    <t>Middle eastern people classification accuracy</t>
  </si>
  <si>
    <t>Ali_Abbas</t>
  </si>
  <si>
    <t>Ali_Abdullah_Saleh</t>
  </si>
  <si>
    <t>Ali_Adbul_Karim_Madani</t>
  </si>
  <si>
    <t>Ali_Ahmeti</t>
  </si>
  <si>
    <t>Ali_Fallahian</t>
  </si>
  <si>
    <t>Ali_Hammoud</t>
  </si>
  <si>
    <t>Ali_Khamenei</t>
  </si>
  <si>
    <t>Ali_Mohammed_Maher</t>
  </si>
  <si>
    <t>Ali_Naimi</t>
  </si>
  <si>
    <t>Makiya_Ali_Hassan</t>
  </si>
  <si>
    <t>Malik_Mahmud</t>
  </si>
  <si>
    <t>Mamdouh_Habib</t>
  </si>
  <si>
    <t>Talal_Keenaan</t>
  </si>
  <si>
    <t>Talisa_Bratt</t>
  </si>
  <si>
    <t>Talisa_Soto</t>
  </si>
  <si>
    <t>Tariq_Aziz</t>
  </si>
  <si>
    <t>Tassos_Papadopoulos</t>
  </si>
  <si>
    <t>Yasar_Yakis</t>
  </si>
  <si>
    <t>Yasein_Taher</t>
  </si>
  <si>
    <t>Yasser_Arafat</t>
  </si>
  <si>
    <t>Indian people classification accuracy</t>
  </si>
  <si>
    <t>Adoor_Gopalakarishnan</t>
  </si>
  <si>
    <t>Anjum_Hussain</t>
  </si>
  <si>
    <t>Azmi_Bishara</t>
  </si>
  <si>
    <t>Vijay Nambiar</t>
  </si>
  <si>
    <t>Dalai_Lama</t>
  </si>
  <si>
    <t>Zulfiqar Ahmed</t>
  </si>
  <si>
    <t>Taha Yassin Ramadan</t>
  </si>
  <si>
    <t>Yuvraj Singh</t>
  </si>
  <si>
    <t>Zafarullah Khan Jamali</t>
  </si>
  <si>
    <t>Mohammad_Aktar</t>
  </si>
  <si>
    <t>Zahir Shah</t>
  </si>
  <si>
    <t>Zakia Hakki</t>
  </si>
  <si>
    <t>Talal Keenaan</t>
  </si>
  <si>
    <t>Syed Ibrahim</t>
  </si>
  <si>
    <t>Syed Abdul Rahman Geelani</t>
  </si>
  <si>
    <t>Surya Bahadur Thapa</t>
  </si>
  <si>
    <t>Sureyya Ayhan</t>
  </si>
  <si>
    <t>Supachai Panitchpakdi</t>
  </si>
  <si>
    <t>Sultan Qaboos</t>
  </si>
  <si>
    <t>Saddam Hussein</t>
  </si>
  <si>
    <t>Afton Smith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</si>
  <si>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</si>
  <si>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</si>
  <si>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</si>
  <si>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</si>
  <si>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</si>
  <si>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</si>
  <si>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</si>
  <si>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</si>
  <si>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</si>
  <si>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</si>
  <si>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</si>
  <si>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White</t>
  </si>
  <si>
    <t>Black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</si>
  <si>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</si>
  <si>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</si>
  <si>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</si>
  <si>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</si>
  <si>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</si>
  <si>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</si>
  <si>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</si>
  <si>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Sample size</t>
  </si>
  <si>
    <t>Race</t>
  </si>
  <si>
    <t xml:space="preserve">White </t>
  </si>
  <si>
    <t>Middle Eastern</t>
  </si>
  <si>
    <t>Latino Hispanic</t>
  </si>
  <si>
    <t>Asian</t>
  </si>
  <si>
    <t>Indian</t>
  </si>
  <si>
    <t>Race_unrecognised</t>
  </si>
  <si>
    <t>Mean Average Error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</si>
  <si>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</si>
  <si>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</si>
  <si>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</si>
  <si>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</si>
  <si>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</si>
  <si>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</si>
  <si>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</si>
  <si>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</si>
  <si>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</si>
  <si>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</si>
  <si>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</si>
  <si>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</si>
  <si>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</si>
  <si>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</si>
  <si>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</si>
  <si>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</si>
  <si>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</si>
  <si>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</si>
  <si>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</si>
  <si>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</si>
  <si>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</si>
  <si>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</si>
  <si>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</si>
  <si>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Sample size</t>
  </si>
  <si>
    <t>Residuals</t>
  </si>
  <si>
    <t>Anova: Single Factor</t>
  </si>
  <si>
    <t>SUMMARY</t>
  </si>
  <si>
    <t>Groups</t>
  </si>
  <si>
    <t>Count</t>
  </si>
  <si>
    <t>Sum</t>
  </si>
  <si>
    <t>Average</t>
  </si>
  <si>
    <t>Source of Variation</t>
  </si>
  <si>
    <t>F crit</t>
  </si>
  <si>
    <t>Between Groups</t>
  </si>
  <si>
    <t>Within Groups</t>
  </si>
  <si>
    <t>F-Test Two-Sample for Variances</t>
  </si>
  <si>
    <t>P(F&lt;=f) one-tail</t>
  </si>
  <si>
    <t>F Critical one-tail</t>
  </si>
  <si>
    <t>Middleastern</t>
  </si>
  <si>
    <t>Mean Average Distance</t>
  </si>
  <si>
    <t>MAD</t>
  </si>
  <si>
    <t xml:space="preserve"> 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</si>
</sst>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5"/>
      <color rgb="FFFFFFFF"/>
      <name val="Calibri"/>
    </font>
    <font>
      <sz val="5"/>
      <color rgb="FF000000"/>
      <name val="Calibri"/>
    </font>
    <font>
      <sz val="5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5"/>
      <color rgb="FFFFFFFF"/>
      <name val="Calibri"/>
      <family val="2"/>
    </font>
    <font>
      <sz val="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4" fillId="0" borderId="7" xfId="0" applyFont="1" applyFill="1" applyBorder="1" applyAlignment="1">
      <alignment horizontal="centerContinuous"/>
    </xf>
    <xf numFmtId="0" fontId="0" fillId="0" borderId="8" xfId="0" applyFill="1" applyBorder="1" applyAlignment="1"/>
    <xf numFmtId="0" fontId="0" fillId="0" borderId="0" xfId="0" applyBorder="1"/>
    <xf numFmtId="0" fontId="0" fillId="0" borderId="9" xfId="0" applyBorder="1"/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Mean Average Error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Sheet1!$C$113:$C$118</c:f>
              <c:numCache>
                <c:formatCode>General</c:formatCode>
                <c:ptCount val="6"/>
                <c:pt idx="0">
                  <c:v>0.76</c:v>
                </c:pt>
                <c:pt idx="1">
                  <c:v>0.66700000000000004</c:v>
                </c:pt>
                <c:pt idx="2">
                  <c:v>0.69550000000000012</c:v>
                </c:pt>
                <c:pt idx="3">
                  <c:v>0.73199999999999998</c:v>
                </c:pt>
                <c:pt idx="4">
                  <c:v>0.81550000000000011</c:v>
                </c:pt>
                <c:pt idx="5">
                  <c:v>0.6765000000000001</c:v>
                </c:pt>
              </c:numCache>
            </c:numRef>
          </c:xVal>
          <c:yVal>
            <c:numRef>
              <c:f>Sheet1!$H$137:$H$142</c:f>
              <c:numCache>
                <c:formatCode>General</c:formatCode>
                <c:ptCount val="6"/>
                <c:pt idx="0">
                  <c:v>2014.0590306556987</c:v>
                </c:pt>
                <c:pt idx="1">
                  <c:v>-101.96496573169497</c:v>
                </c:pt>
                <c:pt idx="2">
                  <c:v>-183.50599909684934</c:v>
                </c:pt>
                <c:pt idx="3">
                  <c:v>-480.35679621362306</c:v>
                </c:pt>
                <c:pt idx="4">
                  <c:v>-1027.764197481466</c:v>
                </c:pt>
                <c:pt idx="5">
                  <c:v>-220.46707213206537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69-4CCE-8CE7-FD4C855A4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122840"/>
        <c:axId val="531114640"/>
      </c:scatterChart>
      <c:valAx>
        <c:axId val="531122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Mean Average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114640"/>
        <c:crosses val="autoZero"/>
        <c:crossBetween val="midCat"/>
      </c:valAx>
      <c:valAx>
        <c:axId val="531114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1228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Mean Average Error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 size</c:v>
          </c:tx>
          <c:spPr>
            <a:ln w="19050">
              <a:noFill/>
            </a:ln>
          </c:spPr>
          <c:xVal>
            <c:numRef>
              <c:f>Sheet1!$C$113:$C$118</c:f>
              <c:numCache>
                <c:formatCode>General</c:formatCode>
                <c:ptCount val="6"/>
                <c:pt idx="0">
                  <c:v>0.76</c:v>
                </c:pt>
                <c:pt idx="1">
                  <c:v>0.66700000000000004</c:v>
                </c:pt>
                <c:pt idx="2">
                  <c:v>0.69550000000000012</c:v>
                </c:pt>
                <c:pt idx="3">
                  <c:v>0.73199999999999998</c:v>
                </c:pt>
                <c:pt idx="4">
                  <c:v>0.81550000000000011</c:v>
                </c:pt>
                <c:pt idx="5">
                  <c:v>0.6765000000000001</c:v>
                </c:pt>
              </c:numCache>
            </c:numRef>
          </c:xVal>
          <c:yVal>
            <c:numRef>
              <c:f>Sheet1!$D$113:$D$118</c:f>
              <c:numCache>
                <c:formatCode>General</c:formatCode>
                <c:ptCount val="6"/>
                <c:pt idx="0">
                  <c:v>3277</c:v>
                </c:pt>
                <c:pt idx="1">
                  <c:v>425</c:v>
                </c:pt>
                <c:pt idx="2">
                  <c:v>569</c:v>
                </c:pt>
                <c:pt idx="3">
                  <c:v>561</c:v>
                </c:pt>
                <c:pt idx="4">
                  <c:v>710</c:v>
                </c:pt>
                <c:pt idx="5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24-437A-9681-A7DB95221202}"/>
            </c:ext>
          </c:extLst>
        </c:ser>
        <c:ser>
          <c:idx val="1"/>
          <c:order val="1"/>
          <c:tx>
            <c:v>Predicted Sample size</c:v>
          </c:tx>
          <c:spPr>
            <a:ln w="19050">
              <a:noFill/>
            </a:ln>
          </c:spPr>
          <c:xVal>
            <c:numRef>
              <c:f>Sheet1!$C$113:$C$118</c:f>
              <c:numCache>
                <c:formatCode>General</c:formatCode>
                <c:ptCount val="6"/>
                <c:pt idx="0">
                  <c:v>0.76</c:v>
                </c:pt>
                <c:pt idx="1">
                  <c:v>0.66700000000000004</c:v>
                </c:pt>
                <c:pt idx="2">
                  <c:v>0.69550000000000012</c:v>
                </c:pt>
                <c:pt idx="3">
                  <c:v>0.73199999999999998</c:v>
                </c:pt>
                <c:pt idx="4">
                  <c:v>0.81550000000000011</c:v>
                </c:pt>
                <c:pt idx="5">
                  <c:v>0.6765000000000001</c:v>
                </c:pt>
              </c:numCache>
            </c:numRef>
          </c:xVal>
          <c:yVal>
            <c:numRef>
              <c:f>Sheet1!$G$137:$G$142</c:f>
              <c:numCache>
                <c:formatCode>General</c:formatCode>
                <c:ptCount val="6"/>
                <c:pt idx="0">
                  <c:v>1262.9409693443013</c:v>
                </c:pt>
                <c:pt idx="1">
                  <c:v>526.96496573169497</c:v>
                </c:pt>
                <c:pt idx="2">
                  <c:v>752.50599909684934</c:v>
                </c:pt>
                <c:pt idx="3">
                  <c:v>1041.3567962136231</c:v>
                </c:pt>
                <c:pt idx="4">
                  <c:v>1737.764197481466</c:v>
                </c:pt>
                <c:pt idx="5">
                  <c:v>297.46707213206537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24-437A-9681-A7DB95221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123168"/>
        <c:axId val="531115624"/>
      </c:scatterChart>
      <c:valAx>
        <c:axId val="53112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Mean Average Error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115624"/>
        <c:crosses val="autoZero"/>
        <c:crossBetween val="midCat"/>
      </c:valAx>
      <c:valAx>
        <c:axId val="531115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1231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179616</xdr:colOff>
      <xdr:row>141</xdr:row>
      <xdr:rowOff>187778</xdr:rowOff>
    </xdr:from>
    <xdr:to>
      <xdr:col>13</xdr:col>
      <xdr:colOff>136073</xdr:colOff>
      <xdr:row>152</xdr:row>
      <xdr:rowOff>68035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BA360-6B2D-40B9-FC89-1F75CA8E4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208643</xdr:colOff>
      <xdr:row>130</xdr:row>
      <xdr:rowOff>146958</xdr:rowOff>
    </xdr:from>
    <xdr:to>
      <xdr:col>13</xdr:col>
      <xdr:colOff>165100</xdr:colOff>
      <xdr:row>141</xdr:row>
      <xdr:rowOff>8166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60EDA9-E216-F39E-EDAC-5AB0A81D0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2F7D-DBA8-42A9-93C6-78B246309063}">
  <dimension ref="B1:N177"/>
  <sheetViews>
    <sheetView tabSelected="1" topLeftCell="A75" zoomScale="175" zoomScaleNormal="175" workbookViewId="0">
      <selection activeCell="G4" sqref="G4"/>
    </sheetView>
  </sheetViews>
  <sheetFormatPr defaultRowHeight="14.5" x14ac:dyDescent="0.35"/>
  <cols>
    <col min="3" max="3" width="15.453125" bestFit="1" customWidth="1"/>
    <col min="6" max="6" width="17.7265625" bestFit="1" customWidth="1"/>
    <col min="7" max="7" width="41.90625" customWidth="1"/>
    <col min="11" max="11" width="26.81640625" bestFit="1" customWidth="1"/>
  </cols>
  <sheetData>
    <row r="1" spans="2:13" ht="15" thickBot="1" x14ac:dyDescent="0.4">
      <c r="F1" t="s">
        <v>194</v>
      </c>
    </row>
    <row r="2" spans="2:13" ht="15" customHeight="1" thickBot="1" x14ac:dyDescent="0.4">
      <c r="B2" s="4" t="s">
        <v>20</v>
      </c>
      <c r="C2" s="5"/>
      <c r="D2" s="4" t="s">
        <v>21</v>
      </c>
      <c r="E2" s="5"/>
      <c r="F2" t="s">
        <v>196</v>
      </c>
      <c r="G2" t="s">
        <v>126</v>
      </c>
      <c r="K2" t="s">
        <v>139</v>
      </c>
    </row>
    <row r="3" spans="2:13" ht="15.5" thickTop="1" thickBot="1" x14ac:dyDescent="0.4">
      <c r="B3" s="1" t="s">
        <v>0</v>
      </c>
      <c r="C3" s="1">
        <v>0.67</v>
      </c>
      <c r="D3" s="1" t="s">
        <v>22</v>
      </c>
      <c r="E3" s="1">
        <v>0.84</v>
      </c>
      <c r="F3">
        <f>SUM(C3:C22)/20</f>
        <v>0.66700000000000004</v>
      </c>
    </row>
    <row r="4" spans="2:13" ht="15" thickBot="1" x14ac:dyDescent="0.4">
      <c r="B4" s="2" t="s">
        <v>1</v>
      </c>
      <c r="C4" s="2">
        <v>0.67</v>
      </c>
      <c r="D4" s="2" t="s">
        <v>23</v>
      </c>
      <c r="E4" s="2">
        <v>0.65</v>
      </c>
      <c r="G4" s="17" t="s">
        <v>126</v>
      </c>
      <c r="H4" s="18" t="s">
        <v>138</v>
      </c>
      <c r="I4" s="19" t="s">
        <v>137</v>
      </c>
      <c r="L4">
        <v>0.67</v>
      </c>
      <c r="M4">
        <v>0.84</v>
      </c>
    </row>
    <row r="5" spans="2:13" ht="15" thickBot="1" x14ac:dyDescent="0.4">
      <c r="B5" s="3" t="s">
        <v>2</v>
      </c>
      <c r="C5" s="3">
        <v>0.71</v>
      </c>
      <c r="D5" s="3" t="s">
        <v>24</v>
      </c>
      <c r="E5" s="3">
        <v>0.69</v>
      </c>
      <c r="G5" s="20" t="s">
        <v>127</v>
      </c>
      <c r="H5" s="7">
        <v>0.6668421052631579</v>
      </c>
      <c r="I5" s="15">
        <v>0.75105263157894742</v>
      </c>
      <c r="K5" t="s">
        <v>127</v>
      </c>
      <c r="L5">
        <v>0.6668421052631579</v>
      </c>
      <c r="M5">
        <v>0.75105263157894742</v>
      </c>
    </row>
    <row r="6" spans="2:13" ht="15" thickBot="1" x14ac:dyDescent="0.4">
      <c r="B6" s="2" t="s">
        <v>3</v>
      </c>
      <c r="C6" s="2">
        <v>0.78</v>
      </c>
      <c r="D6" s="2" t="s">
        <v>25</v>
      </c>
      <c r="E6" s="2">
        <v>0.8</v>
      </c>
      <c r="G6" s="21" t="s">
        <v>128</v>
      </c>
      <c r="H6" s="7">
        <v>1.3000584795321698E-2</v>
      </c>
      <c r="I6" s="15">
        <v>1.3676608187134478E-2</v>
      </c>
      <c r="K6" t="s">
        <v>140</v>
      </c>
      <c r="L6">
        <v>1.2999999999999999E-2</v>
      </c>
      <c r="M6">
        <v>1.3679999999999999E-2</v>
      </c>
    </row>
    <row r="7" spans="2:13" ht="15" thickBot="1" x14ac:dyDescent="0.4">
      <c r="B7" s="3" t="s">
        <v>4</v>
      </c>
      <c r="C7" s="3">
        <v>0.64</v>
      </c>
      <c r="D7" s="3" t="s">
        <v>26</v>
      </c>
      <c r="E7" s="3">
        <v>0.74</v>
      </c>
      <c r="G7" s="21" t="s">
        <v>129</v>
      </c>
      <c r="H7" s="7">
        <v>19</v>
      </c>
      <c r="I7" s="15">
        <v>19</v>
      </c>
      <c r="K7" t="s">
        <v>129</v>
      </c>
      <c r="L7">
        <v>19</v>
      </c>
      <c r="M7">
        <v>19</v>
      </c>
    </row>
    <row r="8" spans="2:13" ht="15" thickBot="1" x14ac:dyDescent="0.4">
      <c r="B8" s="2" t="s">
        <v>5</v>
      </c>
      <c r="C8" s="2">
        <v>0.54</v>
      </c>
      <c r="D8" s="2" t="s">
        <v>27</v>
      </c>
      <c r="E8" s="2">
        <v>0.82</v>
      </c>
      <c r="G8" s="21" t="s">
        <v>130</v>
      </c>
      <c r="H8" s="7">
        <v>0</v>
      </c>
      <c r="I8" s="15"/>
      <c r="K8" t="s">
        <v>130</v>
      </c>
      <c r="L8">
        <v>0</v>
      </c>
    </row>
    <row r="9" spans="2:13" ht="15" thickBot="1" x14ac:dyDescent="0.4">
      <c r="B9" s="3" t="s">
        <v>6</v>
      </c>
      <c r="C9" s="3">
        <v>0.79</v>
      </c>
      <c r="D9" s="3" t="s">
        <v>28</v>
      </c>
      <c r="E9" s="3">
        <v>0.93</v>
      </c>
      <c r="G9" s="21" t="s">
        <v>131</v>
      </c>
      <c r="H9" s="7">
        <v>36</v>
      </c>
      <c r="I9" s="15"/>
      <c r="K9" t="s">
        <v>141</v>
      </c>
      <c r="L9">
        <v>-2.2472442069531584</v>
      </c>
    </row>
    <row r="10" spans="2:13" ht="15" thickBot="1" x14ac:dyDescent="0.4">
      <c r="B10" s="2" t="s">
        <v>7</v>
      </c>
      <c r="C10" s="2">
        <v>0.57999999999999996</v>
      </c>
      <c r="D10" s="2" t="s">
        <v>29</v>
      </c>
      <c r="E10" s="2">
        <v>0.68</v>
      </c>
      <c r="G10" s="21" t="s">
        <v>132</v>
      </c>
      <c r="H10" s="7">
        <v>-2.2473624331846653</v>
      </c>
      <c r="I10" s="15"/>
      <c r="K10" t="s">
        <v>142</v>
      </c>
      <c r="L10">
        <v>1.2312212190896066E-2</v>
      </c>
    </row>
    <row r="11" spans="2:13" ht="15" thickBot="1" x14ac:dyDescent="0.4">
      <c r="B11" s="3" t="s">
        <v>8</v>
      </c>
      <c r="C11" s="3">
        <v>0.77</v>
      </c>
      <c r="D11" s="3" t="s">
        <v>30</v>
      </c>
      <c r="E11" s="3">
        <v>0.62</v>
      </c>
      <c r="G11" s="21" t="s">
        <v>133</v>
      </c>
      <c r="H11" s="7">
        <v>1.5419669541503011E-2</v>
      </c>
      <c r="I11" s="15"/>
      <c r="K11" t="s">
        <v>143</v>
      </c>
      <c r="L11">
        <v>1.6448536269514715</v>
      </c>
    </row>
    <row r="12" spans="2:13" ht="15" thickBot="1" x14ac:dyDescent="0.4">
      <c r="B12" s="2" t="s">
        <v>9</v>
      </c>
      <c r="C12" s="2">
        <v>0.74</v>
      </c>
      <c r="D12" s="2" t="s">
        <v>31</v>
      </c>
      <c r="E12" s="2">
        <v>0.75</v>
      </c>
      <c r="G12" s="21" t="s">
        <v>134</v>
      </c>
      <c r="H12" s="7">
        <v>1.6882977141168172</v>
      </c>
      <c r="I12" s="15"/>
      <c r="K12" t="s">
        <v>144</v>
      </c>
      <c r="L12">
        <v>2.4624424381792132E-2</v>
      </c>
    </row>
    <row r="13" spans="2:13" ht="15" thickBot="1" x14ac:dyDescent="0.4">
      <c r="B13" s="3" t="s">
        <v>10</v>
      </c>
      <c r="C13" s="3">
        <v>0.69</v>
      </c>
      <c r="D13" s="3" t="s">
        <v>32</v>
      </c>
      <c r="E13" s="3">
        <v>0.7</v>
      </c>
      <c r="G13" s="21" t="s">
        <v>135</v>
      </c>
      <c r="H13" s="7">
        <v>3.0839339083006023E-2</v>
      </c>
      <c r="I13" s="15"/>
      <c r="K13" t="s">
        <v>145</v>
      </c>
      <c r="L13">
        <v>1.9599639845400536</v>
      </c>
    </row>
    <row r="14" spans="2:13" ht="15" thickBot="1" x14ac:dyDescent="0.4">
      <c r="B14" s="2" t="s">
        <v>11</v>
      </c>
      <c r="C14" s="2">
        <v>0.81</v>
      </c>
      <c r="D14" s="2" t="s">
        <v>33</v>
      </c>
      <c r="E14" s="2">
        <v>0.79</v>
      </c>
      <c r="G14" s="21" t="s">
        <v>136</v>
      </c>
      <c r="H14" s="7">
        <v>2.028094000980452</v>
      </c>
      <c r="I14" s="15"/>
    </row>
    <row r="15" spans="2:13" ht="15" thickBot="1" x14ac:dyDescent="0.4">
      <c r="B15" s="3" t="s">
        <v>12</v>
      </c>
      <c r="C15" s="3">
        <v>0.64</v>
      </c>
      <c r="D15" s="3" t="s">
        <v>34</v>
      </c>
      <c r="E15" s="3">
        <v>0.74</v>
      </c>
      <c r="G15" s="16"/>
      <c r="H15" s="16"/>
      <c r="I15" s="16"/>
    </row>
    <row r="16" spans="2:13" ht="15" thickBot="1" x14ac:dyDescent="0.4">
      <c r="B16" s="2" t="s">
        <v>13</v>
      </c>
      <c r="C16" s="2">
        <v>0.7</v>
      </c>
      <c r="D16" s="2" t="s">
        <v>35</v>
      </c>
      <c r="E16" s="2">
        <v>0.89</v>
      </c>
    </row>
    <row r="17" spans="2:13" ht="15" thickBot="1" x14ac:dyDescent="0.4">
      <c r="B17" s="3" t="s">
        <v>14</v>
      </c>
      <c r="C17" s="3">
        <v>0.51</v>
      </c>
      <c r="D17" s="3" t="s">
        <v>125</v>
      </c>
      <c r="E17" s="3">
        <v>0.83</v>
      </c>
    </row>
    <row r="18" spans="2:13" ht="15" thickBot="1" x14ac:dyDescent="0.4">
      <c r="B18" s="2" t="s">
        <v>15</v>
      </c>
      <c r="C18" s="2">
        <v>0.57999999999999996</v>
      </c>
      <c r="D18" s="2" t="s">
        <v>36</v>
      </c>
      <c r="E18" s="2">
        <v>0.98</v>
      </c>
    </row>
    <row r="19" spans="2:13" ht="15" thickBot="1" x14ac:dyDescent="0.4">
      <c r="B19" s="3" t="s">
        <v>16</v>
      </c>
      <c r="C19" s="3">
        <v>0.66</v>
      </c>
      <c r="D19" s="3" t="s">
        <v>37</v>
      </c>
      <c r="E19" s="3">
        <v>0.69</v>
      </c>
    </row>
    <row r="20" spans="2:13" ht="15" thickBot="1" x14ac:dyDescent="0.4">
      <c r="B20" s="2" t="s">
        <v>17</v>
      </c>
      <c r="C20" s="2">
        <v>0.77</v>
      </c>
      <c r="D20" s="2" t="s">
        <v>38</v>
      </c>
      <c r="E20" s="2">
        <v>0.82</v>
      </c>
    </row>
    <row r="21" spans="2:13" ht="15" thickBot="1" x14ac:dyDescent="0.4">
      <c r="B21" s="3" t="s">
        <v>18</v>
      </c>
      <c r="C21" s="3">
        <v>0.73</v>
      </c>
      <c r="D21" s="3" t="s">
        <v>39</v>
      </c>
      <c r="E21" s="3">
        <v>0.67</v>
      </c>
    </row>
    <row r="22" spans="2:13" ht="15" thickBot="1" x14ac:dyDescent="0.4">
      <c r="B22" s="2" t="s">
        <v>19</v>
      </c>
      <c r="C22" s="2">
        <v>0.36</v>
      </c>
      <c r="D22" s="2" t="s">
        <v>40</v>
      </c>
      <c r="E22" s="2">
        <v>0.48</v>
      </c>
    </row>
    <row r="23" spans="2:13" ht="15" thickBot="1" x14ac:dyDescent="0.4"/>
    <row r="24" spans="2:13" ht="15" thickBot="1" x14ac:dyDescent="0.4">
      <c r="B24" s="4" t="s">
        <v>41</v>
      </c>
      <c r="C24" s="5"/>
      <c r="D24" s="4" t="s">
        <v>21</v>
      </c>
      <c r="E24" s="5"/>
      <c r="F24" t="s">
        <v>195</v>
      </c>
      <c r="G24" t="s">
        <v>126</v>
      </c>
      <c r="K24" t="s">
        <v>139</v>
      </c>
    </row>
    <row r="25" spans="2:13" ht="15.5" thickTop="1" thickBot="1" x14ac:dyDescent="0.4">
      <c r="B25" s="1" t="s">
        <v>42</v>
      </c>
      <c r="C25" s="1">
        <v>0.91</v>
      </c>
      <c r="D25" s="1" t="s">
        <v>22</v>
      </c>
      <c r="E25" s="1">
        <v>0.84</v>
      </c>
      <c r="F25">
        <f>SUM(C25:C44)/20</f>
        <v>0.81550000000000011</v>
      </c>
    </row>
    <row r="26" spans="2:13" ht="15" thickBot="1" x14ac:dyDescent="0.4">
      <c r="B26" s="2" t="s">
        <v>43</v>
      </c>
      <c r="C26" s="2">
        <v>0.77</v>
      </c>
      <c r="D26" s="2" t="s">
        <v>23</v>
      </c>
      <c r="E26" s="2">
        <v>0.65</v>
      </c>
      <c r="G26" s="9"/>
      <c r="H26" s="9">
        <v>0.91</v>
      </c>
      <c r="I26" s="9">
        <v>0.84</v>
      </c>
      <c r="K26" s="9"/>
      <c r="L26" s="9">
        <v>0.91</v>
      </c>
      <c r="M26" s="9">
        <v>0.84</v>
      </c>
    </row>
    <row r="27" spans="2:13" ht="15" thickBot="1" x14ac:dyDescent="0.4">
      <c r="B27" s="3" t="s">
        <v>44</v>
      </c>
      <c r="C27" s="3">
        <v>0.79</v>
      </c>
      <c r="D27" s="3" t="s">
        <v>24</v>
      </c>
      <c r="E27" s="3">
        <v>0.69</v>
      </c>
      <c r="G27" s="7" t="s">
        <v>127</v>
      </c>
      <c r="H27" s="7">
        <v>0.81052631578947365</v>
      </c>
      <c r="I27" s="7">
        <v>0.75105263157894742</v>
      </c>
      <c r="K27" s="7" t="s">
        <v>127</v>
      </c>
      <c r="L27" s="7">
        <v>0.81052631578947365</v>
      </c>
      <c r="M27" s="7">
        <v>0.75105263157894742</v>
      </c>
    </row>
    <row r="28" spans="2:13" ht="15" thickBot="1" x14ac:dyDescent="0.4">
      <c r="B28" s="2" t="s">
        <v>45</v>
      </c>
      <c r="C28" s="2">
        <v>0.87</v>
      </c>
      <c r="D28" s="2" t="s">
        <v>25</v>
      </c>
      <c r="E28" s="2">
        <v>0.8</v>
      </c>
      <c r="G28" s="7" t="s">
        <v>128</v>
      </c>
      <c r="H28" s="7">
        <v>3.5052631578947374E-3</v>
      </c>
      <c r="I28" s="7">
        <v>1.3676608187134478E-2</v>
      </c>
      <c r="K28" s="7" t="s">
        <v>140</v>
      </c>
      <c r="L28" s="7">
        <v>3.5100000000000001E-3</v>
      </c>
      <c r="M28" s="7">
        <v>1.3679999999999999E-2</v>
      </c>
    </row>
    <row r="29" spans="2:13" ht="15" thickBot="1" x14ac:dyDescent="0.4">
      <c r="B29" s="3" t="s">
        <v>46</v>
      </c>
      <c r="C29" s="3">
        <v>0.88</v>
      </c>
      <c r="D29" s="3" t="s">
        <v>26</v>
      </c>
      <c r="E29" s="3">
        <v>0.74</v>
      </c>
      <c r="G29" s="7" t="s">
        <v>129</v>
      </c>
      <c r="H29" s="7">
        <v>19</v>
      </c>
      <c r="I29" s="7">
        <v>19</v>
      </c>
      <c r="K29" s="7" t="s">
        <v>129</v>
      </c>
      <c r="L29" s="7">
        <v>19</v>
      </c>
      <c r="M29" s="7">
        <v>19</v>
      </c>
    </row>
    <row r="30" spans="2:13" ht="15" thickBot="1" x14ac:dyDescent="0.4">
      <c r="B30" s="2" t="s">
        <v>47</v>
      </c>
      <c r="C30" s="2">
        <v>0.81</v>
      </c>
      <c r="D30" s="2" t="s">
        <v>27</v>
      </c>
      <c r="E30" s="2">
        <v>0.82</v>
      </c>
      <c r="G30" s="7" t="s">
        <v>130</v>
      </c>
      <c r="H30" s="7">
        <v>0</v>
      </c>
      <c r="I30" s="7"/>
      <c r="K30" s="7" t="s">
        <v>130</v>
      </c>
      <c r="L30" s="7">
        <v>0</v>
      </c>
      <c r="M30" s="7"/>
    </row>
    <row r="31" spans="2:13" ht="15" thickBot="1" x14ac:dyDescent="0.4">
      <c r="B31" s="3" t="s">
        <v>48</v>
      </c>
      <c r="C31" s="3">
        <v>0.73</v>
      </c>
      <c r="D31" s="3" t="s">
        <v>28</v>
      </c>
      <c r="E31" s="3">
        <v>0.93</v>
      </c>
      <c r="G31" s="7" t="s">
        <v>131</v>
      </c>
      <c r="H31" s="7">
        <v>27</v>
      </c>
      <c r="I31" s="7"/>
      <c r="K31" s="7" t="s">
        <v>141</v>
      </c>
      <c r="L31" s="7">
        <v>1.9772596539809539</v>
      </c>
      <c r="M31" s="7"/>
    </row>
    <row r="32" spans="2:13" ht="15" thickBot="1" x14ac:dyDescent="0.4">
      <c r="B32" s="2" t="s">
        <v>49</v>
      </c>
      <c r="C32" s="2">
        <v>0.85</v>
      </c>
      <c r="D32" s="2" t="s">
        <v>29</v>
      </c>
      <c r="E32" s="2">
        <v>0.68</v>
      </c>
      <c r="G32" s="7" t="s">
        <v>132</v>
      </c>
      <c r="H32" s="7">
        <v>1.9777273143624097</v>
      </c>
      <c r="I32" s="7"/>
      <c r="K32" s="7" t="s">
        <v>142</v>
      </c>
      <c r="L32" s="7">
        <v>2.4006143841775129E-2</v>
      </c>
      <c r="M32" s="7"/>
    </row>
    <row r="33" spans="2:13" ht="15" thickBot="1" x14ac:dyDescent="0.4">
      <c r="B33" s="3" t="s">
        <v>50</v>
      </c>
      <c r="C33" s="3">
        <v>0.81</v>
      </c>
      <c r="D33" s="3" t="s">
        <v>30</v>
      </c>
      <c r="E33" s="3">
        <v>0.62</v>
      </c>
      <c r="G33" s="7" t="s">
        <v>133</v>
      </c>
      <c r="H33" s="7">
        <v>2.9124687064749275E-2</v>
      </c>
      <c r="I33" s="7"/>
      <c r="K33" s="7" t="s">
        <v>143</v>
      </c>
      <c r="L33" s="7">
        <v>1.6448536269514715</v>
      </c>
      <c r="M33" s="7"/>
    </row>
    <row r="34" spans="2:13" ht="15" thickBot="1" x14ac:dyDescent="0.4">
      <c r="B34" s="2" t="s">
        <v>51</v>
      </c>
      <c r="C34" s="2">
        <v>0.9</v>
      </c>
      <c r="D34" s="2" t="s">
        <v>31</v>
      </c>
      <c r="E34" s="2">
        <v>0.75</v>
      </c>
      <c r="G34" s="7" t="s">
        <v>134</v>
      </c>
      <c r="H34" s="7">
        <v>1.7032884457221271</v>
      </c>
      <c r="I34" s="7"/>
      <c r="K34" s="7" t="s">
        <v>144</v>
      </c>
      <c r="L34" s="7">
        <v>4.8012287683550259E-2</v>
      </c>
      <c r="M34" s="7"/>
    </row>
    <row r="35" spans="2:13" ht="15" thickBot="1" x14ac:dyDescent="0.4">
      <c r="B35" s="3" t="s">
        <v>52</v>
      </c>
      <c r="C35" s="3">
        <v>0.87</v>
      </c>
      <c r="D35" s="3" t="s">
        <v>32</v>
      </c>
      <c r="E35" s="3">
        <v>0.7</v>
      </c>
      <c r="G35" s="7" t="s">
        <v>135</v>
      </c>
      <c r="H35" s="7">
        <v>5.824937412949855E-2</v>
      </c>
      <c r="I35" s="7"/>
      <c r="K35" s="8" t="s">
        <v>145</v>
      </c>
      <c r="L35" s="8">
        <v>1.9599639845400536</v>
      </c>
      <c r="M35" s="8"/>
    </row>
    <row r="36" spans="2:13" ht="15" thickBot="1" x14ac:dyDescent="0.4">
      <c r="B36" s="2" t="s">
        <v>53</v>
      </c>
      <c r="C36" s="2">
        <v>0.89</v>
      </c>
      <c r="D36" s="2" t="s">
        <v>33</v>
      </c>
      <c r="E36" s="2">
        <v>0.79</v>
      </c>
      <c r="G36" s="8" t="s">
        <v>136</v>
      </c>
      <c r="H36" s="8">
        <v>2.0518305164802859</v>
      </c>
      <c r="I36" s="8"/>
    </row>
    <row r="37" spans="2:13" ht="15" thickBot="1" x14ac:dyDescent="0.4">
      <c r="B37" s="3" t="s">
        <v>54</v>
      </c>
      <c r="C37" s="3">
        <v>0.7</v>
      </c>
      <c r="D37" s="3" t="s">
        <v>34</v>
      </c>
      <c r="E37" s="3">
        <v>0.74</v>
      </c>
    </row>
    <row r="38" spans="2:13" ht="15" thickBot="1" x14ac:dyDescent="0.4">
      <c r="B38" s="2" t="s">
        <v>55</v>
      </c>
      <c r="C38" s="2">
        <v>0.84</v>
      </c>
      <c r="D38" s="2" t="s">
        <v>35</v>
      </c>
      <c r="E38" s="2">
        <v>0.89</v>
      </c>
    </row>
    <row r="39" spans="2:13" ht="15" thickBot="1" x14ac:dyDescent="0.4">
      <c r="B39" s="3" t="s">
        <v>56</v>
      </c>
      <c r="C39" s="3">
        <v>0.8</v>
      </c>
      <c r="D39" s="3" t="s">
        <v>125</v>
      </c>
      <c r="E39" s="3">
        <v>0.83</v>
      </c>
    </row>
    <row r="40" spans="2:13" ht="15" thickBot="1" x14ac:dyDescent="0.4">
      <c r="B40" s="2" t="s">
        <v>57</v>
      </c>
      <c r="C40" s="2">
        <v>0.74</v>
      </c>
      <c r="D40" s="2" t="s">
        <v>36</v>
      </c>
      <c r="E40" s="2">
        <v>0.98</v>
      </c>
    </row>
    <row r="41" spans="2:13" ht="15" thickBot="1" x14ac:dyDescent="0.4">
      <c r="B41" s="3" t="s">
        <v>58</v>
      </c>
      <c r="C41" s="3">
        <v>0.83</v>
      </c>
      <c r="D41" s="3" t="s">
        <v>37</v>
      </c>
      <c r="E41" s="3">
        <v>0.69</v>
      </c>
    </row>
    <row r="42" spans="2:13" ht="15" thickBot="1" x14ac:dyDescent="0.4">
      <c r="B42" s="2" t="s">
        <v>59</v>
      </c>
      <c r="C42" s="2">
        <v>0.82</v>
      </c>
      <c r="D42" s="2" t="s">
        <v>38</v>
      </c>
      <c r="E42" s="2">
        <v>0.82</v>
      </c>
    </row>
    <row r="43" spans="2:13" ht="15" thickBot="1" x14ac:dyDescent="0.4">
      <c r="B43" s="3" t="s">
        <v>60</v>
      </c>
      <c r="C43" s="3">
        <v>0.77</v>
      </c>
      <c r="D43" s="3" t="s">
        <v>39</v>
      </c>
      <c r="E43" s="3">
        <v>0.67</v>
      </c>
    </row>
    <row r="44" spans="2:13" ht="15" thickBot="1" x14ac:dyDescent="0.4">
      <c r="B44" s="2" t="s">
        <v>61</v>
      </c>
      <c r="C44" s="2">
        <v>0.73</v>
      </c>
      <c r="D44" s="2" t="s">
        <v>40</v>
      </c>
      <c r="E44" s="2">
        <v>0.48</v>
      </c>
    </row>
    <row r="45" spans="2:13" ht="15" thickBot="1" x14ac:dyDescent="0.4"/>
    <row r="46" spans="2:13" ht="15" thickBot="1" x14ac:dyDescent="0.4">
      <c r="B46" s="4" t="s">
        <v>62</v>
      </c>
      <c r="C46" s="5"/>
      <c r="D46" s="4" t="s">
        <v>21</v>
      </c>
      <c r="E46" s="5"/>
      <c r="F46" t="s">
        <v>195</v>
      </c>
      <c r="G46" t="s">
        <v>126</v>
      </c>
      <c r="K46" t="s">
        <v>139</v>
      </c>
    </row>
    <row r="47" spans="2:13" ht="15.5" thickTop="1" thickBot="1" x14ac:dyDescent="0.4">
      <c r="B47" s="1" t="s">
        <v>63</v>
      </c>
      <c r="C47" s="1">
        <v>0.71</v>
      </c>
      <c r="D47" s="1" t="s">
        <v>22</v>
      </c>
      <c r="E47" s="1">
        <v>0.84</v>
      </c>
      <c r="F47">
        <f>SUM(C47:C66)/20</f>
        <v>0.73199999999999998</v>
      </c>
    </row>
    <row r="48" spans="2:13" ht="15" thickBot="1" x14ac:dyDescent="0.4">
      <c r="B48" s="2" t="s">
        <v>64</v>
      </c>
      <c r="C48" s="2">
        <v>0.81</v>
      </c>
      <c r="D48" s="2" t="s">
        <v>23</v>
      </c>
      <c r="E48" s="2">
        <v>0.65</v>
      </c>
      <c r="G48" s="9"/>
      <c r="H48" s="9">
        <v>0.71</v>
      </c>
      <c r="I48" s="9">
        <v>0.84</v>
      </c>
      <c r="K48" s="9"/>
      <c r="L48" s="9">
        <v>0.71</v>
      </c>
      <c r="M48" s="9">
        <v>0.84</v>
      </c>
    </row>
    <row r="49" spans="2:13" ht="15" thickBot="1" x14ac:dyDescent="0.4">
      <c r="B49" s="3" t="s">
        <v>65</v>
      </c>
      <c r="C49" s="3">
        <v>0.63</v>
      </c>
      <c r="D49" s="3" t="s">
        <v>24</v>
      </c>
      <c r="E49" s="3">
        <v>0.69</v>
      </c>
      <c r="G49" s="7" t="s">
        <v>127</v>
      </c>
      <c r="H49" s="7">
        <v>0.73315789473684212</v>
      </c>
      <c r="I49" s="7">
        <v>0.75105263157894742</v>
      </c>
      <c r="K49" s="7" t="s">
        <v>127</v>
      </c>
      <c r="L49" s="7">
        <v>0.73315789473684212</v>
      </c>
      <c r="M49" s="7">
        <v>0.75105263157894742</v>
      </c>
    </row>
    <row r="50" spans="2:13" ht="15" thickBot="1" x14ac:dyDescent="0.4">
      <c r="B50" s="2" t="s">
        <v>66</v>
      </c>
      <c r="C50" s="2">
        <v>0.72</v>
      </c>
      <c r="D50" s="2" t="s">
        <v>25</v>
      </c>
      <c r="E50" s="2">
        <v>0.8</v>
      </c>
      <c r="G50" s="7" t="s">
        <v>128</v>
      </c>
      <c r="H50" s="7">
        <v>8.4894736842106387E-3</v>
      </c>
      <c r="I50" s="7">
        <v>1.3676608187134478E-2</v>
      </c>
      <c r="K50" s="7" t="s">
        <v>140</v>
      </c>
      <c r="L50" s="7">
        <v>8.4899999999999993E-3</v>
      </c>
      <c r="M50" s="7">
        <v>1.3679999999999999E-2</v>
      </c>
    </row>
    <row r="51" spans="2:13" ht="15" thickBot="1" x14ac:dyDescent="0.4">
      <c r="B51" s="3" t="s">
        <v>67</v>
      </c>
      <c r="C51" s="3">
        <v>0.81</v>
      </c>
      <c r="D51" s="3" t="s">
        <v>26</v>
      </c>
      <c r="E51" s="3">
        <v>0.74</v>
      </c>
      <c r="G51" s="7" t="s">
        <v>129</v>
      </c>
      <c r="H51" s="7">
        <v>19</v>
      </c>
      <c r="I51" s="7">
        <v>19</v>
      </c>
      <c r="K51" s="7" t="s">
        <v>129</v>
      </c>
      <c r="L51" s="7">
        <v>19</v>
      </c>
      <c r="M51" s="7">
        <v>19</v>
      </c>
    </row>
    <row r="52" spans="2:13" ht="15" thickBot="1" x14ac:dyDescent="0.4">
      <c r="B52" s="2" t="s">
        <v>68</v>
      </c>
      <c r="C52" s="2">
        <v>0.61</v>
      </c>
      <c r="D52" s="2" t="s">
        <v>27</v>
      </c>
      <c r="E52" s="2">
        <v>0.82</v>
      </c>
      <c r="G52" s="7" t="s">
        <v>130</v>
      </c>
      <c r="H52" s="7">
        <v>0</v>
      </c>
      <c r="I52" s="7"/>
      <c r="K52" s="7" t="s">
        <v>130</v>
      </c>
      <c r="L52" s="7">
        <v>0</v>
      </c>
      <c r="M52" s="7"/>
    </row>
    <row r="53" spans="2:13" ht="15" thickBot="1" x14ac:dyDescent="0.4">
      <c r="B53" s="3" t="s">
        <v>69</v>
      </c>
      <c r="C53" s="3">
        <v>0.81</v>
      </c>
      <c r="D53" s="3" t="s">
        <v>28</v>
      </c>
      <c r="E53" s="3">
        <v>0.93</v>
      </c>
      <c r="G53" s="7" t="s">
        <v>131</v>
      </c>
      <c r="H53" s="7">
        <v>34</v>
      </c>
      <c r="I53" s="7"/>
      <c r="K53" s="7" t="s">
        <v>141</v>
      </c>
      <c r="L53" s="7">
        <v>-0.52386486283326272</v>
      </c>
      <c r="M53" s="7"/>
    </row>
    <row r="54" spans="2:13" ht="15" thickBot="1" x14ac:dyDescent="0.4">
      <c r="B54" s="2" t="s">
        <v>70</v>
      </c>
      <c r="C54" s="2">
        <v>0.79</v>
      </c>
      <c r="D54" s="2" t="s">
        <v>29</v>
      </c>
      <c r="E54" s="2">
        <v>0.68</v>
      </c>
      <c r="G54" s="7" t="s">
        <v>132</v>
      </c>
      <c r="H54" s="7">
        <v>-0.52391116057875531</v>
      </c>
      <c r="I54" s="7"/>
      <c r="K54" s="7" t="s">
        <v>142</v>
      </c>
      <c r="L54" s="7">
        <v>0.30018626765595913</v>
      </c>
      <c r="M54" s="7"/>
    </row>
    <row r="55" spans="2:13" ht="15" thickBot="1" x14ac:dyDescent="0.4">
      <c r="B55" s="3" t="s">
        <v>71</v>
      </c>
      <c r="C55" s="3">
        <v>0.68</v>
      </c>
      <c r="D55" s="3" t="s">
        <v>30</v>
      </c>
      <c r="E55" s="3">
        <v>0.62</v>
      </c>
      <c r="G55" s="7" t="s">
        <v>133</v>
      </c>
      <c r="H55" s="7">
        <v>0.30186953782683168</v>
      </c>
      <c r="I55" s="7"/>
      <c r="K55" s="7" t="s">
        <v>143</v>
      </c>
      <c r="L55" s="7">
        <v>1.6448536269514715</v>
      </c>
      <c r="M55" s="7"/>
    </row>
    <row r="56" spans="2:13" ht="15" thickBot="1" x14ac:dyDescent="0.4">
      <c r="B56" s="2" t="s">
        <v>72</v>
      </c>
      <c r="C56" s="2">
        <v>0.82</v>
      </c>
      <c r="D56" s="2" t="s">
        <v>31</v>
      </c>
      <c r="E56" s="2">
        <v>0.75</v>
      </c>
      <c r="G56" s="7" t="s">
        <v>134</v>
      </c>
      <c r="H56" s="7">
        <v>1.6909242551868542</v>
      </c>
      <c r="I56" s="7"/>
      <c r="K56" s="7" t="s">
        <v>144</v>
      </c>
      <c r="L56" s="7">
        <v>0.60037253531191825</v>
      </c>
      <c r="M56" s="7"/>
    </row>
    <row r="57" spans="2:13" ht="15" thickBot="1" x14ac:dyDescent="0.4">
      <c r="B57" s="3" t="s">
        <v>73</v>
      </c>
      <c r="C57" s="3">
        <v>0.76</v>
      </c>
      <c r="D57" s="3" t="s">
        <v>32</v>
      </c>
      <c r="E57" s="3">
        <v>0.7</v>
      </c>
      <c r="G57" s="7" t="s">
        <v>135</v>
      </c>
      <c r="H57" s="7">
        <v>0.60373907565366336</v>
      </c>
      <c r="I57" s="7"/>
      <c r="K57" s="8" t="s">
        <v>145</v>
      </c>
      <c r="L57" s="8">
        <v>1.9599639845400536</v>
      </c>
      <c r="M57" s="8"/>
    </row>
    <row r="58" spans="2:13" ht="15" thickBot="1" x14ac:dyDescent="0.4">
      <c r="B58" s="2" t="s">
        <v>74</v>
      </c>
      <c r="C58" s="2">
        <v>0.51</v>
      </c>
      <c r="D58" s="2" t="s">
        <v>33</v>
      </c>
      <c r="E58" s="2">
        <v>0.79</v>
      </c>
      <c r="G58" s="8" t="s">
        <v>136</v>
      </c>
      <c r="H58" s="8">
        <v>2.0322445093177191</v>
      </c>
      <c r="I58" s="8"/>
    </row>
    <row r="59" spans="2:13" ht="15" thickBot="1" x14ac:dyDescent="0.4">
      <c r="B59" s="3" t="s">
        <v>75</v>
      </c>
      <c r="C59" s="3">
        <v>0.8</v>
      </c>
      <c r="D59" s="3" t="s">
        <v>34</v>
      </c>
      <c r="E59" s="3">
        <v>0.74</v>
      </c>
    </row>
    <row r="60" spans="2:13" ht="15" thickBot="1" x14ac:dyDescent="0.4">
      <c r="B60" s="2" t="s">
        <v>76</v>
      </c>
      <c r="C60" s="2">
        <v>0.85</v>
      </c>
      <c r="D60" s="2" t="s">
        <v>35</v>
      </c>
      <c r="E60" s="2">
        <v>0.89</v>
      </c>
    </row>
    <row r="61" spans="2:13" ht="15" thickBot="1" x14ac:dyDescent="0.4">
      <c r="B61" s="3" t="s">
        <v>77</v>
      </c>
      <c r="C61" s="3">
        <v>0.74</v>
      </c>
      <c r="D61" s="3" t="s">
        <v>125</v>
      </c>
      <c r="E61" s="3">
        <v>0.83</v>
      </c>
    </row>
    <row r="62" spans="2:13" ht="15" thickBot="1" x14ac:dyDescent="0.4">
      <c r="B62" s="2" t="s">
        <v>78</v>
      </c>
      <c r="C62" s="2">
        <v>0.66</v>
      </c>
      <c r="D62" s="2" t="s">
        <v>36</v>
      </c>
      <c r="E62" s="2">
        <v>0.98</v>
      </c>
    </row>
    <row r="63" spans="2:13" ht="15" thickBot="1" x14ac:dyDescent="0.4">
      <c r="B63" s="3" t="s">
        <v>79</v>
      </c>
      <c r="C63" s="3">
        <v>0.7</v>
      </c>
      <c r="D63" s="3" t="s">
        <v>37</v>
      </c>
      <c r="E63" s="3">
        <v>0.69</v>
      </c>
    </row>
    <row r="64" spans="2:13" ht="15" thickBot="1" x14ac:dyDescent="0.4">
      <c r="B64" s="2" t="s">
        <v>80</v>
      </c>
      <c r="C64" s="2">
        <v>0.63</v>
      </c>
      <c r="D64" s="2" t="s">
        <v>38</v>
      </c>
      <c r="E64" s="2">
        <v>0.82</v>
      </c>
    </row>
    <row r="65" spans="2:13" ht="15" thickBot="1" x14ac:dyDescent="0.4">
      <c r="B65" s="3" t="s">
        <v>81</v>
      </c>
      <c r="C65" s="3">
        <v>0.82</v>
      </c>
      <c r="D65" s="3" t="s">
        <v>39</v>
      </c>
      <c r="E65" s="3">
        <v>0.67</v>
      </c>
    </row>
    <row r="66" spans="2:13" ht="15" thickBot="1" x14ac:dyDescent="0.4">
      <c r="B66" s="2" t="s">
        <v>82</v>
      </c>
      <c r="C66" s="2">
        <v>0.78</v>
      </c>
      <c r="D66" s="2" t="s">
        <v>40</v>
      </c>
      <c r="E66" s="2">
        <v>0.48</v>
      </c>
    </row>
    <row r="67" spans="2:13" ht="15" thickBot="1" x14ac:dyDescent="0.4"/>
    <row r="68" spans="2:13" ht="15" thickBot="1" x14ac:dyDescent="0.4">
      <c r="B68" s="4" t="s">
        <v>83</v>
      </c>
      <c r="C68" s="5"/>
      <c r="D68" s="4" t="s">
        <v>21</v>
      </c>
      <c r="E68" s="5"/>
      <c r="F68" t="s">
        <v>195</v>
      </c>
      <c r="G68" t="s">
        <v>126</v>
      </c>
      <c r="K68" t="s">
        <v>139</v>
      </c>
    </row>
    <row r="69" spans="2:13" ht="15.5" thickTop="1" thickBot="1" x14ac:dyDescent="0.4">
      <c r="B69" s="1" t="s">
        <v>84</v>
      </c>
      <c r="C69" s="1">
        <v>0.72</v>
      </c>
      <c r="D69" s="1" t="s">
        <v>22</v>
      </c>
      <c r="E69" s="1">
        <v>0.84</v>
      </c>
      <c r="F69">
        <f>SUM(C69:C88)/20</f>
        <v>0.69550000000000012</v>
      </c>
    </row>
    <row r="70" spans="2:13" ht="15" thickBot="1" x14ac:dyDescent="0.4">
      <c r="B70" s="2" t="s">
        <v>85</v>
      </c>
      <c r="C70" s="2">
        <v>0.72</v>
      </c>
      <c r="D70" s="2" t="s">
        <v>23</v>
      </c>
      <c r="E70" s="2">
        <v>0.65</v>
      </c>
      <c r="G70" s="9"/>
      <c r="H70" s="9" t="s">
        <v>193</v>
      </c>
      <c r="I70" s="9" t="s">
        <v>137</v>
      </c>
      <c r="K70" s="9"/>
      <c r="L70" s="9" t="s">
        <v>193</v>
      </c>
      <c r="M70" s="9" t="s">
        <v>137</v>
      </c>
    </row>
    <row r="71" spans="2:13" ht="15" thickBot="1" x14ac:dyDescent="0.4">
      <c r="B71" s="3" t="s">
        <v>86</v>
      </c>
      <c r="C71" s="3">
        <v>0.78</v>
      </c>
      <c r="D71" s="3" t="s">
        <v>24</v>
      </c>
      <c r="E71" s="3">
        <v>0.69</v>
      </c>
      <c r="G71" s="7" t="s">
        <v>127</v>
      </c>
      <c r="H71" s="7">
        <v>0.6942105263157895</v>
      </c>
      <c r="I71" s="7">
        <v>0.75105263157894742</v>
      </c>
      <c r="K71" s="7" t="s">
        <v>127</v>
      </c>
      <c r="L71" s="7">
        <v>0.6942105263157895</v>
      </c>
      <c r="M71" s="7">
        <v>0.75105263157894742</v>
      </c>
    </row>
    <row r="72" spans="2:13" ht="15" thickBot="1" x14ac:dyDescent="0.4">
      <c r="B72" s="2" t="s">
        <v>87</v>
      </c>
      <c r="C72" s="2">
        <v>0.61</v>
      </c>
      <c r="D72" s="2" t="s">
        <v>25</v>
      </c>
      <c r="E72" s="2">
        <v>0.8</v>
      </c>
      <c r="G72" s="7" t="s">
        <v>128</v>
      </c>
      <c r="H72" s="7">
        <v>1.3203508771929821E-2</v>
      </c>
      <c r="I72" s="7">
        <v>1.3676608187134478E-2</v>
      </c>
      <c r="K72" s="7" t="s">
        <v>140</v>
      </c>
      <c r="L72" s="7">
        <v>1.32E-2</v>
      </c>
      <c r="M72" s="7">
        <v>1.3679999999999999E-2</v>
      </c>
    </row>
    <row r="73" spans="2:13" ht="15" thickBot="1" x14ac:dyDescent="0.4">
      <c r="B73" s="3" t="s">
        <v>88</v>
      </c>
      <c r="C73" s="3">
        <v>0.69</v>
      </c>
      <c r="D73" s="3" t="s">
        <v>26</v>
      </c>
      <c r="E73" s="3">
        <v>0.74</v>
      </c>
      <c r="G73" s="7" t="s">
        <v>129</v>
      </c>
      <c r="H73" s="7">
        <v>19</v>
      </c>
      <c r="I73" s="7">
        <v>19</v>
      </c>
      <c r="K73" s="7" t="s">
        <v>129</v>
      </c>
      <c r="L73" s="7">
        <v>19</v>
      </c>
      <c r="M73" s="7">
        <v>19</v>
      </c>
    </row>
    <row r="74" spans="2:13" ht="15" thickBot="1" x14ac:dyDescent="0.4">
      <c r="B74" s="2" t="s">
        <v>89</v>
      </c>
      <c r="C74" s="2">
        <v>0.63</v>
      </c>
      <c r="D74" s="2" t="s">
        <v>27</v>
      </c>
      <c r="E74" s="2">
        <v>0.82</v>
      </c>
      <c r="G74" s="7" t="s">
        <v>130</v>
      </c>
      <c r="H74" s="7">
        <v>0</v>
      </c>
      <c r="I74" s="7"/>
      <c r="K74" s="7" t="s">
        <v>130</v>
      </c>
      <c r="L74" s="7">
        <v>0</v>
      </c>
      <c r="M74" s="7"/>
    </row>
    <row r="75" spans="2:13" ht="15" thickBot="1" x14ac:dyDescent="0.4">
      <c r="B75" s="3" t="s">
        <v>90</v>
      </c>
      <c r="C75" s="3">
        <v>0.71</v>
      </c>
      <c r="D75" s="3" t="s">
        <v>28</v>
      </c>
      <c r="E75" s="3">
        <v>0.93</v>
      </c>
      <c r="G75" s="7" t="s">
        <v>131</v>
      </c>
      <c r="H75" s="7">
        <v>36</v>
      </c>
      <c r="I75" s="7"/>
      <c r="K75" s="7" t="s">
        <v>141</v>
      </c>
      <c r="L75" s="7">
        <v>-1.5112361120838025</v>
      </c>
      <c r="M75" s="7"/>
    </row>
    <row r="76" spans="2:13" ht="15" thickBot="1" x14ac:dyDescent="0.4">
      <c r="B76" s="2" t="s">
        <v>91</v>
      </c>
      <c r="C76" s="2">
        <v>0.76</v>
      </c>
      <c r="D76" s="2" t="s">
        <v>29</v>
      </c>
      <c r="E76" s="2">
        <v>0.68</v>
      </c>
      <c r="G76" s="7" t="s">
        <v>132</v>
      </c>
      <c r="H76" s="7">
        <v>-1.511232824282746</v>
      </c>
      <c r="I76" s="7"/>
      <c r="K76" s="7" t="s">
        <v>142</v>
      </c>
      <c r="L76" s="7">
        <v>6.5364152392804686E-2</v>
      </c>
      <c r="M76" s="7"/>
    </row>
    <row r="77" spans="2:13" ht="15" thickBot="1" x14ac:dyDescent="0.4">
      <c r="B77" s="3" t="s">
        <v>92</v>
      </c>
      <c r="C77" s="3">
        <v>0.68</v>
      </c>
      <c r="D77" s="3" t="s">
        <v>30</v>
      </c>
      <c r="E77" s="3">
        <v>0.62</v>
      </c>
      <c r="G77" s="7" t="s">
        <v>133</v>
      </c>
      <c r="H77" s="7">
        <v>6.9729109318190458E-2</v>
      </c>
      <c r="I77" s="7"/>
      <c r="K77" s="7" t="s">
        <v>143</v>
      </c>
      <c r="L77" s="7">
        <v>1.6448536269514715</v>
      </c>
      <c r="M77" s="7"/>
    </row>
    <row r="78" spans="2:13" ht="15" thickBot="1" x14ac:dyDescent="0.4">
      <c r="B78" s="2" t="s">
        <v>93</v>
      </c>
      <c r="C78" s="2">
        <v>0.74</v>
      </c>
      <c r="D78" s="2" t="s">
        <v>31</v>
      </c>
      <c r="E78" s="2">
        <v>0.75</v>
      </c>
      <c r="G78" s="7" t="s">
        <v>134</v>
      </c>
      <c r="H78" s="7">
        <v>1.6882977141168172</v>
      </c>
      <c r="I78" s="7"/>
      <c r="K78" s="7" t="s">
        <v>144</v>
      </c>
      <c r="L78" s="7">
        <v>0.13072830478560937</v>
      </c>
      <c r="M78" s="7"/>
    </row>
    <row r="79" spans="2:13" ht="15" thickBot="1" x14ac:dyDescent="0.4">
      <c r="B79" s="3" t="s">
        <v>94</v>
      </c>
      <c r="C79" s="3">
        <v>0.75</v>
      </c>
      <c r="D79" s="3" t="s">
        <v>32</v>
      </c>
      <c r="E79" s="3">
        <v>0.7</v>
      </c>
      <c r="G79" s="7" t="s">
        <v>135</v>
      </c>
      <c r="H79" s="7">
        <v>0.13945821863638092</v>
      </c>
      <c r="I79" s="7"/>
      <c r="K79" s="8" t="s">
        <v>145</v>
      </c>
      <c r="L79" s="8">
        <v>1.9599639845400536</v>
      </c>
      <c r="M79" s="8"/>
    </row>
    <row r="80" spans="2:13" ht="15" thickBot="1" x14ac:dyDescent="0.4">
      <c r="B80" s="2" t="s">
        <v>95</v>
      </c>
      <c r="C80" s="2">
        <v>0.72</v>
      </c>
      <c r="D80" s="2" t="s">
        <v>33</v>
      </c>
      <c r="E80" s="2">
        <v>0.79</v>
      </c>
      <c r="G80" s="8" t="s">
        <v>136</v>
      </c>
      <c r="H80" s="8">
        <v>2.028094000980452</v>
      </c>
      <c r="I80" s="8"/>
    </row>
    <row r="81" spans="2:13" ht="15" thickBot="1" x14ac:dyDescent="0.4">
      <c r="B81" s="3" t="s">
        <v>96</v>
      </c>
      <c r="C81" s="3">
        <v>0.66</v>
      </c>
      <c r="D81" s="3" t="s">
        <v>34</v>
      </c>
      <c r="E81" s="3">
        <v>0.74</v>
      </c>
    </row>
    <row r="82" spans="2:13" ht="15" thickBot="1" x14ac:dyDescent="0.4">
      <c r="B82" s="2" t="s">
        <v>97</v>
      </c>
      <c r="C82" s="2">
        <v>0.81</v>
      </c>
      <c r="D82" s="2" t="s">
        <v>35</v>
      </c>
      <c r="E82" s="2">
        <v>0.89</v>
      </c>
    </row>
    <row r="83" spans="2:13" ht="15" thickBot="1" x14ac:dyDescent="0.4">
      <c r="B83" s="3" t="s">
        <v>98</v>
      </c>
      <c r="C83" s="3">
        <v>0.93</v>
      </c>
      <c r="D83" s="3" t="s">
        <v>125</v>
      </c>
      <c r="E83" s="3">
        <v>0.83</v>
      </c>
    </row>
    <row r="84" spans="2:13" ht="15" thickBot="1" x14ac:dyDescent="0.4">
      <c r="B84" s="2" t="s">
        <v>99</v>
      </c>
      <c r="C84" s="2">
        <v>0.71</v>
      </c>
      <c r="D84" s="2" t="s">
        <v>36</v>
      </c>
      <c r="E84" s="2">
        <v>0.98</v>
      </c>
    </row>
    <row r="85" spans="2:13" ht="15" thickBot="1" x14ac:dyDescent="0.4">
      <c r="B85" s="3" t="s">
        <v>100</v>
      </c>
      <c r="C85" s="3">
        <v>0.56000000000000005</v>
      </c>
      <c r="D85" s="3" t="s">
        <v>37</v>
      </c>
      <c r="E85" s="3">
        <v>0.69</v>
      </c>
    </row>
    <row r="86" spans="2:13" ht="15" thickBot="1" x14ac:dyDescent="0.4">
      <c r="B86" s="2" t="s">
        <v>101</v>
      </c>
      <c r="C86" s="2">
        <v>0.67</v>
      </c>
      <c r="D86" s="2" t="s">
        <v>38</v>
      </c>
      <c r="E86" s="2">
        <v>0.82</v>
      </c>
    </row>
    <row r="87" spans="2:13" ht="15" thickBot="1" x14ac:dyDescent="0.4">
      <c r="B87" s="3" t="s">
        <v>102</v>
      </c>
      <c r="C87" s="3">
        <v>0.71</v>
      </c>
      <c r="D87" s="3" t="s">
        <v>39</v>
      </c>
      <c r="E87" s="3">
        <v>0.67</v>
      </c>
    </row>
    <row r="88" spans="2:13" ht="15" thickBot="1" x14ac:dyDescent="0.4">
      <c r="B88" s="2" t="s">
        <v>103</v>
      </c>
      <c r="C88" s="2">
        <v>0.35</v>
      </c>
      <c r="D88" s="2" t="s">
        <v>40</v>
      </c>
      <c r="E88" s="2">
        <v>0.48</v>
      </c>
    </row>
    <row r="89" spans="2:13" ht="15" thickBot="1" x14ac:dyDescent="0.4"/>
    <row r="90" spans="2:13" ht="15" thickBot="1" x14ac:dyDescent="0.4">
      <c r="B90" s="4" t="s">
        <v>104</v>
      </c>
      <c r="C90" s="5"/>
      <c r="D90" s="4" t="s">
        <v>21</v>
      </c>
      <c r="E90" s="5"/>
      <c r="F90" t="s">
        <v>195</v>
      </c>
      <c r="G90" t="s">
        <v>126</v>
      </c>
      <c r="K90" t="s">
        <v>139</v>
      </c>
    </row>
    <row r="91" spans="2:13" ht="15.5" thickTop="1" thickBot="1" x14ac:dyDescent="0.4">
      <c r="B91" s="1" t="s">
        <v>105</v>
      </c>
      <c r="C91" s="1">
        <v>0.77</v>
      </c>
      <c r="D91" s="1" t="s">
        <v>22</v>
      </c>
      <c r="E91" s="1">
        <v>0.84</v>
      </c>
      <c r="F91">
        <f>SUM(C91:C110)/20</f>
        <v>0.6765000000000001</v>
      </c>
    </row>
    <row r="92" spans="2:13" ht="15" thickBot="1" x14ac:dyDescent="0.4">
      <c r="B92" s="2" t="s">
        <v>106</v>
      </c>
      <c r="C92" s="2">
        <v>0.66</v>
      </c>
      <c r="D92" s="2" t="s">
        <v>23</v>
      </c>
      <c r="E92" s="2">
        <v>0.65</v>
      </c>
      <c r="G92" s="9"/>
      <c r="H92" s="9">
        <v>0.77</v>
      </c>
      <c r="I92" s="9">
        <v>0.84</v>
      </c>
      <c r="K92" s="9"/>
      <c r="L92" s="9">
        <v>0.77</v>
      </c>
      <c r="M92" s="9">
        <v>0.84</v>
      </c>
    </row>
    <row r="93" spans="2:13" ht="15" thickBot="1" x14ac:dyDescent="0.4">
      <c r="B93" s="3" t="s">
        <v>107</v>
      </c>
      <c r="C93" s="3">
        <v>0.56000000000000005</v>
      </c>
      <c r="D93" s="3" t="s">
        <v>24</v>
      </c>
      <c r="E93" s="3">
        <v>0.69</v>
      </c>
      <c r="G93" s="7" t="s">
        <v>127</v>
      </c>
      <c r="H93" s="7">
        <v>0.67157894736842116</v>
      </c>
      <c r="I93" s="7">
        <v>0.75105263157894742</v>
      </c>
      <c r="K93" s="7" t="s">
        <v>127</v>
      </c>
      <c r="L93" s="7">
        <v>0.67157894736842116</v>
      </c>
      <c r="M93" s="7">
        <v>0.75105263157894742</v>
      </c>
    </row>
    <row r="94" spans="2:13" ht="15" thickBot="1" x14ac:dyDescent="0.4">
      <c r="B94" s="2" t="s">
        <v>108</v>
      </c>
      <c r="C94" s="2">
        <v>0.68</v>
      </c>
      <c r="D94" s="2" t="s">
        <v>25</v>
      </c>
      <c r="E94" s="2">
        <v>0.8</v>
      </c>
      <c r="G94" s="7" t="s">
        <v>128</v>
      </c>
      <c r="H94" s="7">
        <v>1.1514035087719223E-2</v>
      </c>
      <c r="I94" s="7">
        <v>1.3676608187134478E-2</v>
      </c>
      <c r="K94" s="7" t="s">
        <v>140</v>
      </c>
      <c r="L94" s="7">
        <v>1.1509999999999999E-2</v>
      </c>
      <c r="M94" s="7">
        <v>1.3679999999999999E-2</v>
      </c>
    </row>
    <row r="95" spans="2:13" ht="15" thickBot="1" x14ac:dyDescent="0.4">
      <c r="B95" s="3" t="s">
        <v>109</v>
      </c>
      <c r="C95" s="3">
        <v>0.7</v>
      </c>
      <c r="D95" s="3" t="s">
        <v>26</v>
      </c>
      <c r="E95" s="3">
        <v>0.74</v>
      </c>
      <c r="G95" s="7" t="s">
        <v>129</v>
      </c>
      <c r="H95" s="7">
        <v>19</v>
      </c>
      <c r="I95" s="7">
        <v>19</v>
      </c>
      <c r="K95" s="7" t="s">
        <v>129</v>
      </c>
      <c r="L95" s="7">
        <v>19</v>
      </c>
      <c r="M95" s="7">
        <v>19</v>
      </c>
    </row>
    <row r="96" spans="2:13" ht="15" thickBot="1" x14ac:dyDescent="0.4">
      <c r="B96" s="2" t="s">
        <v>110</v>
      </c>
      <c r="C96" s="2">
        <v>0.73</v>
      </c>
      <c r="D96" s="2" t="s">
        <v>27</v>
      </c>
      <c r="E96" s="2">
        <v>0.82</v>
      </c>
      <c r="G96" s="7" t="s">
        <v>130</v>
      </c>
      <c r="H96" s="7">
        <v>0</v>
      </c>
      <c r="I96" s="7"/>
      <c r="K96" s="7" t="s">
        <v>130</v>
      </c>
      <c r="L96" s="7">
        <v>0</v>
      </c>
      <c r="M96" s="7"/>
    </row>
    <row r="97" spans="2:13" ht="15" thickBot="1" x14ac:dyDescent="0.4">
      <c r="B97" s="3" t="s">
        <v>111</v>
      </c>
      <c r="C97" s="6">
        <v>0.39</v>
      </c>
      <c r="D97" s="3" t="s">
        <v>28</v>
      </c>
      <c r="E97" s="3">
        <v>0.93</v>
      </c>
      <c r="G97" s="7" t="s">
        <v>131</v>
      </c>
      <c r="H97" s="7">
        <v>36</v>
      </c>
      <c r="I97" s="7"/>
      <c r="K97" s="7" t="s">
        <v>141</v>
      </c>
      <c r="L97" s="7">
        <v>-2.1826598670412025</v>
      </c>
      <c r="M97" s="7"/>
    </row>
    <row r="98" spans="2:13" ht="15" thickBot="1" x14ac:dyDescent="0.4">
      <c r="B98" s="2" t="s">
        <v>112</v>
      </c>
      <c r="C98" s="2">
        <v>0.74</v>
      </c>
      <c r="D98" s="2" t="s">
        <v>29</v>
      </c>
      <c r="E98" s="2">
        <v>0.68</v>
      </c>
      <c r="G98" s="7" t="s">
        <v>132</v>
      </c>
      <c r="H98" s="7">
        <v>-2.1826319983767348</v>
      </c>
      <c r="I98" s="7"/>
      <c r="K98" s="7" t="s">
        <v>142</v>
      </c>
      <c r="L98" s="7">
        <v>1.4530433742236393E-2</v>
      </c>
      <c r="M98" s="7"/>
    </row>
    <row r="99" spans="2:13" ht="15" thickBot="1" x14ac:dyDescent="0.4">
      <c r="B99" s="3" t="s">
        <v>113</v>
      </c>
      <c r="C99" s="3">
        <v>0.65</v>
      </c>
      <c r="D99" s="3" t="s">
        <v>30</v>
      </c>
      <c r="E99" s="3">
        <v>0.62</v>
      </c>
      <c r="G99" s="7" t="s">
        <v>133</v>
      </c>
      <c r="H99" s="7">
        <v>1.7833739841845525E-2</v>
      </c>
      <c r="I99" s="7"/>
      <c r="K99" s="7" t="s">
        <v>143</v>
      </c>
      <c r="L99" s="7">
        <v>1.6448536269514715</v>
      </c>
      <c r="M99" s="7"/>
    </row>
    <row r="100" spans="2:13" ht="15" thickBot="1" x14ac:dyDescent="0.4">
      <c r="B100" s="2" t="s">
        <v>114</v>
      </c>
      <c r="C100" s="2">
        <v>0.61</v>
      </c>
      <c r="D100" s="2" t="s">
        <v>31</v>
      </c>
      <c r="E100" s="2">
        <v>0.75</v>
      </c>
      <c r="G100" s="7" t="s">
        <v>134</v>
      </c>
      <c r="H100" s="7">
        <v>1.6882977141168172</v>
      </c>
      <c r="I100" s="7"/>
      <c r="K100" s="7" t="s">
        <v>144</v>
      </c>
      <c r="L100" s="7">
        <v>2.9060867484472785E-2</v>
      </c>
      <c r="M100" s="7"/>
    </row>
    <row r="101" spans="2:13" ht="15" thickBot="1" x14ac:dyDescent="0.4">
      <c r="B101" s="3" t="s">
        <v>115</v>
      </c>
      <c r="C101" s="3">
        <v>0.54</v>
      </c>
      <c r="D101" s="3" t="s">
        <v>32</v>
      </c>
      <c r="E101" s="3">
        <v>0.7</v>
      </c>
      <c r="G101" s="7" t="s">
        <v>135</v>
      </c>
      <c r="H101" s="7">
        <v>3.566747968369105E-2</v>
      </c>
      <c r="I101" s="7"/>
      <c r="K101" s="8" t="s">
        <v>145</v>
      </c>
      <c r="L101" s="8">
        <v>1.9599639845400536</v>
      </c>
      <c r="M101" s="8"/>
    </row>
    <row r="102" spans="2:13" ht="15" thickBot="1" x14ac:dyDescent="0.4">
      <c r="B102" s="2" t="s">
        <v>116</v>
      </c>
      <c r="C102" s="2">
        <v>0.75</v>
      </c>
      <c r="D102" s="2" t="s">
        <v>33</v>
      </c>
      <c r="E102" s="2">
        <v>0.79</v>
      </c>
      <c r="G102" s="8" t="s">
        <v>136</v>
      </c>
      <c r="H102" s="8">
        <v>2.028094000980452</v>
      </c>
      <c r="I102" s="8"/>
    </row>
    <row r="103" spans="2:13" ht="15" thickBot="1" x14ac:dyDescent="0.4">
      <c r="B103" s="3" t="s">
        <v>117</v>
      </c>
      <c r="C103" s="3">
        <v>0.67</v>
      </c>
      <c r="D103" s="3" t="s">
        <v>34</v>
      </c>
      <c r="E103" s="3">
        <v>0.74</v>
      </c>
    </row>
    <row r="104" spans="2:13" ht="15" thickBot="1" x14ac:dyDescent="0.4">
      <c r="B104" s="2" t="s">
        <v>118</v>
      </c>
      <c r="C104" s="2">
        <v>0.82</v>
      </c>
      <c r="D104" s="2" t="s">
        <v>35</v>
      </c>
      <c r="E104" s="2">
        <v>0.89</v>
      </c>
    </row>
    <row r="105" spans="2:13" ht="15" thickBot="1" x14ac:dyDescent="0.4">
      <c r="B105" s="3" t="s">
        <v>119</v>
      </c>
      <c r="C105" s="3">
        <v>0.76</v>
      </c>
      <c r="D105" s="3" t="s">
        <v>125</v>
      </c>
      <c r="E105" s="3">
        <v>0.83</v>
      </c>
    </row>
    <row r="106" spans="2:13" ht="15" thickBot="1" x14ac:dyDescent="0.4">
      <c r="B106" s="2" t="s">
        <v>120</v>
      </c>
      <c r="C106" s="2">
        <v>0.68</v>
      </c>
      <c r="D106" s="2" t="s">
        <v>36</v>
      </c>
      <c r="E106" s="2">
        <v>0.98</v>
      </c>
    </row>
    <row r="107" spans="2:13" ht="15" thickBot="1" x14ac:dyDescent="0.4">
      <c r="B107" s="3" t="s">
        <v>121</v>
      </c>
      <c r="C107" s="3">
        <v>0.84</v>
      </c>
      <c r="D107" s="3" t="s">
        <v>37</v>
      </c>
      <c r="E107" s="3">
        <v>0.69</v>
      </c>
    </row>
    <row r="108" spans="2:13" ht="15" thickBot="1" x14ac:dyDescent="0.4">
      <c r="B108" s="2" t="s">
        <v>122</v>
      </c>
      <c r="C108" s="2">
        <v>0.76</v>
      </c>
      <c r="D108" s="2" t="s">
        <v>38</v>
      </c>
      <c r="E108" s="2">
        <v>0.82</v>
      </c>
    </row>
    <row r="109" spans="2:13" ht="15" thickBot="1" x14ac:dyDescent="0.4">
      <c r="B109" s="3" t="s">
        <v>123</v>
      </c>
      <c r="C109" s="3">
        <v>0.56000000000000005</v>
      </c>
      <c r="D109" s="3" t="s">
        <v>39</v>
      </c>
      <c r="E109" s="3">
        <v>0.67</v>
      </c>
    </row>
    <row r="110" spans="2:13" ht="15" thickBot="1" x14ac:dyDescent="0.4">
      <c r="B110" s="2" t="s">
        <v>124</v>
      </c>
      <c r="C110" s="2">
        <v>0.66</v>
      </c>
      <c r="D110" s="2" t="s">
        <v>40</v>
      </c>
      <c r="E110" s="2">
        <v>0.48</v>
      </c>
    </row>
    <row r="112" spans="2:13" ht="15" thickBot="1" x14ac:dyDescent="0.4">
      <c r="B112" t="s">
        <v>147</v>
      </c>
      <c r="C112" t="s">
        <v>194</v>
      </c>
      <c r="D112" t="s">
        <v>146</v>
      </c>
    </row>
    <row r="113" spans="2:14" ht="15" thickBot="1" x14ac:dyDescent="0.4">
      <c r="B113" s="10" t="s">
        <v>148</v>
      </c>
      <c r="C113">
        <v>0.76</v>
      </c>
      <c r="D113">
        <v>3277</v>
      </c>
      <c r="F113" t="s">
        <v>155</v>
      </c>
    </row>
    <row r="114" spans="2:14" ht="15.5" thickTop="1" thickBot="1" x14ac:dyDescent="0.4">
      <c r="B114" s="11" t="s">
        <v>138</v>
      </c>
      <c r="C114">
        <f>F3</f>
        <v>0.66700000000000004</v>
      </c>
      <c r="D114">
        <v>425</v>
      </c>
    </row>
    <row r="115" spans="2:14" ht="15" thickBot="1" x14ac:dyDescent="0.4">
      <c r="B115" s="12" t="s">
        <v>149</v>
      </c>
      <c r="C115">
        <f>F69</f>
        <v>0.69550000000000012</v>
      </c>
      <c r="D115">
        <v>569</v>
      </c>
      <c r="F115" s="14" t="s">
        <v>156</v>
      </c>
      <c r="G115" s="14"/>
    </row>
    <row r="116" spans="2:14" ht="15" thickBot="1" x14ac:dyDescent="0.4">
      <c r="B116" s="13" t="s">
        <v>150</v>
      </c>
      <c r="C116">
        <f>F47</f>
        <v>0.73199999999999998</v>
      </c>
      <c r="D116">
        <v>561</v>
      </c>
      <c r="F116" s="7" t="s">
        <v>157</v>
      </c>
      <c r="G116" s="7">
        <v>0.44858888238236833</v>
      </c>
    </row>
    <row r="117" spans="2:14" ht="15" thickBot="1" x14ac:dyDescent="0.4">
      <c r="B117" s="12" t="s">
        <v>151</v>
      </c>
      <c r="C117">
        <f>F25</f>
        <v>0.81550000000000011</v>
      </c>
      <c r="D117">
        <v>710</v>
      </c>
      <c r="F117" s="7" t="s">
        <v>158</v>
      </c>
      <c r="G117" s="7">
        <v>0.2012319853970623</v>
      </c>
    </row>
    <row r="118" spans="2:14" ht="15" thickBot="1" x14ac:dyDescent="0.4">
      <c r="B118" s="13" t="s">
        <v>152</v>
      </c>
      <c r="C118">
        <f>F91</f>
        <v>0.6765000000000001</v>
      </c>
      <c r="D118">
        <v>77</v>
      </c>
      <c r="F118" s="7" t="s">
        <v>159</v>
      </c>
      <c r="G118" s="7">
        <v>1.5399817463278564E-3</v>
      </c>
    </row>
    <row r="119" spans="2:14" ht="15" thickBot="1" x14ac:dyDescent="0.4">
      <c r="B119" s="12" t="s">
        <v>153</v>
      </c>
      <c r="D119">
        <v>129</v>
      </c>
      <c r="F119" s="7" t="s">
        <v>160</v>
      </c>
      <c r="G119" s="7">
        <v>1165.7779282623681</v>
      </c>
    </row>
    <row r="120" spans="2:14" ht="15" thickBot="1" x14ac:dyDescent="0.4">
      <c r="F120" s="8" t="s">
        <v>129</v>
      </c>
      <c r="G120" s="8">
        <v>6</v>
      </c>
    </row>
    <row r="122" spans="2:14" ht="15" thickBot="1" x14ac:dyDescent="0.4">
      <c r="F122" t="s">
        <v>161</v>
      </c>
    </row>
    <row r="123" spans="2:14" x14ac:dyDescent="0.35">
      <c r="F123" s="9"/>
      <c r="G123" s="9" t="s">
        <v>131</v>
      </c>
      <c r="H123" s="9" t="s">
        <v>166</v>
      </c>
      <c r="I123" s="9" t="s">
        <v>167</v>
      </c>
      <c r="J123" s="9" t="s">
        <v>168</v>
      </c>
      <c r="K123" s="9" t="s">
        <v>169</v>
      </c>
    </row>
    <row r="124" spans="2:14" x14ac:dyDescent="0.35">
      <c r="F124" s="7" t="s">
        <v>162</v>
      </c>
      <c r="G124" s="7">
        <v>1</v>
      </c>
      <c r="H124" s="7">
        <v>1369518.7879052032</v>
      </c>
      <c r="I124" s="7">
        <v>1369518.7879052032</v>
      </c>
      <c r="J124" s="7">
        <v>1.0077117847393697</v>
      </c>
      <c r="K124" s="7">
        <v>0.37225189214087401</v>
      </c>
    </row>
    <row r="125" spans="2:14" x14ac:dyDescent="0.35">
      <c r="F125" s="7" t="s">
        <v>163</v>
      </c>
      <c r="G125" s="7">
        <v>4</v>
      </c>
      <c r="H125" s="7">
        <v>5436152.7120947968</v>
      </c>
      <c r="I125" s="7">
        <v>1359038.1780236992</v>
      </c>
      <c r="J125" s="7"/>
      <c r="K125" s="7"/>
    </row>
    <row r="126" spans="2:14" ht="15" thickBot="1" x14ac:dyDescent="0.4">
      <c r="F126" s="8" t="s">
        <v>164</v>
      </c>
      <c r="G126" s="8">
        <v>5</v>
      </c>
      <c r="H126" s="8">
        <v>6805671.5</v>
      </c>
      <c r="I126" s="8"/>
      <c r="J126" s="8"/>
      <c r="K126" s="8"/>
    </row>
    <row r="127" spans="2:14" ht="15" thickBot="1" x14ac:dyDescent="0.4"/>
    <row r="128" spans="2:14" x14ac:dyDescent="0.35">
      <c r="F128" s="9"/>
      <c r="G128" s="9" t="s">
        <v>170</v>
      </c>
      <c r="H128" s="9" t="s">
        <v>160</v>
      </c>
      <c r="I128" s="9" t="s">
        <v>132</v>
      </c>
      <c r="J128" s="9" t="s">
        <v>171</v>
      </c>
      <c r="K128" s="9" t="s">
        <v>172</v>
      </c>
      <c r="L128" s="9" t="s">
        <v>173</v>
      </c>
      <c r="M128" s="9" t="s">
        <v>174</v>
      </c>
      <c r="N128" s="9" t="s">
        <v>175</v>
      </c>
    </row>
    <row r="129" spans="6:14" x14ac:dyDescent="0.35">
      <c r="F129" s="7" t="s">
        <v>165</v>
      </c>
      <c r="G129" s="7">
        <v>-4751.4865870597932</v>
      </c>
      <c r="H129" s="7">
        <v>5686.1328072705801</v>
      </c>
      <c r="I129" s="7">
        <v>-0.8356270857733572</v>
      </c>
      <c r="J129" s="7">
        <v>0.4503730651472021</v>
      </c>
      <c r="K129" s="7">
        <v>-20538.722187310785</v>
      </c>
      <c r="L129" s="7">
        <v>11035.749013191196</v>
      </c>
      <c r="M129" s="7">
        <v>-20538.722187310785</v>
      </c>
      <c r="N129" s="7">
        <v>11035.749013191196</v>
      </c>
    </row>
    <row r="130" spans="6:14" ht="15" thickBot="1" x14ac:dyDescent="0.4">
      <c r="F130" s="8" t="s">
        <v>154</v>
      </c>
      <c r="G130" s="8">
        <v>7913.7204689527553</v>
      </c>
      <c r="H130" s="8">
        <v>7883.3813786439932</v>
      </c>
      <c r="I130" s="8">
        <v>1.0038484869438069</v>
      </c>
      <c r="J130" s="8">
        <v>0.37225189214087384</v>
      </c>
      <c r="K130" s="8">
        <v>-13974.055172190792</v>
      </c>
      <c r="L130" s="8">
        <v>29801.496110096305</v>
      </c>
      <c r="M130" s="8">
        <v>-13974.055172190792</v>
      </c>
      <c r="N130" s="8">
        <v>29801.496110096305</v>
      </c>
    </row>
    <row r="134" spans="6:14" x14ac:dyDescent="0.35">
      <c r="F134" t="s">
        <v>176</v>
      </c>
    </row>
    <row r="135" spans="6:14" ht="15" thickBot="1" x14ac:dyDescent="0.4"/>
    <row r="136" spans="6:14" x14ac:dyDescent="0.35">
      <c r="F136" s="9" t="s">
        <v>177</v>
      </c>
      <c r="G136" s="9" t="s">
        <v>178</v>
      </c>
      <c r="H136" s="9" t="s">
        <v>179</v>
      </c>
    </row>
    <row r="137" spans="6:14" x14ac:dyDescent="0.35">
      <c r="F137" s="7">
        <v>1</v>
      </c>
      <c r="G137" s="7">
        <v>1262.9409693443013</v>
      </c>
      <c r="H137" s="7">
        <v>2014.0590306556987</v>
      </c>
    </row>
    <row r="138" spans="6:14" x14ac:dyDescent="0.35">
      <c r="F138" s="7">
        <v>2</v>
      </c>
      <c r="G138" s="7">
        <v>526.96496573169497</v>
      </c>
      <c r="H138" s="7">
        <v>-101.96496573169497</v>
      </c>
    </row>
    <row r="139" spans="6:14" x14ac:dyDescent="0.35">
      <c r="F139" s="7">
        <v>3</v>
      </c>
      <c r="G139" s="7">
        <v>752.50599909684934</v>
      </c>
      <c r="H139" s="7">
        <v>-183.50599909684934</v>
      </c>
    </row>
    <row r="140" spans="6:14" x14ac:dyDescent="0.35">
      <c r="F140" s="7">
        <v>4</v>
      </c>
      <c r="G140" s="7">
        <v>1041.3567962136231</v>
      </c>
      <c r="H140" s="7">
        <v>-480.35679621362306</v>
      </c>
    </row>
    <row r="141" spans="6:14" x14ac:dyDescent="0.35">
      <c r="F141" s="7">
        <v>5</v>
      </c>
      <c r="G141" s="7">
        <v>1737.764197481466</v>
      </c>
      <c r="H141" s="7">
        <v>-1027.764197481466</v>
      </c>
    </row>
    <row r="142" spans="6:14" ht="15" thickBot="1" x14ac:dyDescent="0.4">
      <c r="F142" s="8">
        <v>6</v>
      </c>
      <c r="G142" s="8">
        <v>297.46707213206537</v>
      </c>
      <c r="H142" s="8">
        <v>-220.46707213206537</v>
      </c>
    </row>
    <row r="145" spans="6:10" ht="15" thickBot="1" x14ac:dyDescent="0.4"/>
    <row r="146" spans="6:10" x14ac:dyDescent="0.35">
      <c r="F146" s="9"/>
      <c r="G146" s="9" t="s">
        <v>154</v>
      </c>
      <c r="H146" s="9" t="s">
        <v>146</v>
      </c>
    </row>
    <row r="147" spans="6:10" x14ac:dyDescent="0.35">
      <c r="F147" s="7" t="s">
        <v>154</v>
      </c>
      <c r="G147" s="7">
        <v>1</v>
      </c>
      <c r="H147" s="7"/>
    </row>
    <row r="148" spans="6:10" ht="15" thickBot="1" x14ac:dyDescent="0.4">
      <c r="F148" s="8" t="s">
        <v>146</v>
      </c>
      <c r="G148" s="8">
        <v>0.44858888238236849</v>
      </c>
      <c r="H148" s="8">
        <v>1</v>
      </c>
    </row>
    <row r="149" spans="6:10" ht="15" thickBot="1" x14ac:dyDescent="0.4"/>
    <row r="150" spans="6:10" x14ac:dyDescent="0.35">
      <c r="F150" s="9"/>
      <c r="G150" s="9" t="s">
        <v>146</v>
      </c>
    </row>
    <row r="151" spans="6:10" ht="15" thickBot="1" x14ac:dyDescent="0.4">
      <c r="F151" s="8" t="s">
        <v>146</v>
      </c>
      <c r="G151" s="8">
        <f>VARP(Sheet1!$D$113:$D$119)</f>
        <v>1052082.4081632653</v>
      </c>
    </row>
    <row r="153" spans="6:10" x14ac:dyDescent="0.35">
      <c r="F153" t="s">
        <v>180</v>
      </c>
    </row>
    <row r="155" spans="6:10" ht="15" thickBot="1" x14ac:dyDescent="0.4">
      <c r="F155" t="s">
        <v>181</v>
      </c>
    </row>
    <row r="156" spans="6:10" x14ac:dyDescent="0.35">
      <c r="F156" s="9" t="s">
        <v>182</v>
      </c>
      <c r="G156" s="9" t="s">
        <v>183</v>
      </c>
      <c r="H156" s="9" t="s">
        <v>184</v>
      </c>
      <c r="I156" s="9" t="s">
        <v>185</v>
      </c>
      <c r="J156" s="9" t="s">
        <v>128</v>
      </c>
    </row>
    <row r="157" spans="6:10" x14ac:dyDescent="0.35">
      <c r="F157" s="7" t="s">
        <v>154</v>
      </c>
      <c r="G157" s="7">
        <v>6</v>
      </c>
      <c r="H157" s="7">
        <v>4.3125</v>
      </c>
      <c r="I157" s="7">
        <v>0.71875</v>
      </c>
      <c r="J157" s="7">
        <v>4.3735749999999924E-3</v>
      </c>
    </row>
    <row r="158" spans="6:10" ht="15" thickBot="1" x14ac:dyDescent="0.4">
      <c r="F158" s="8" t="s">
        <v>146</v>
      </c>
      <c r="G158" s="8">
        <v>6</v>
      </c>
      <c r="H158" s="8">
        <v>5619</v>
      </c>
      <c r="I158" s="8">
        <v>936.5</v>
      </c>
      <c r="J158" s="8">
        <v>1361134.3</v>
      </c>
    </row>
    <row r="161" spans="6:12" ht="15" thickBot="1" x14ac:dyDescent="0.4">
      <c r="F161" t="s">
        <v>161</v>
      </c>
    </row>
    <row r="162" spans="6:12" x14ac:dyDescent="0.35">
      <c r="F162" s="9" t="s">
        <v>186</v>
      </c>
      <c r="G162" s="9" t="s">
        <v>166</v>
      </c>
      <c r="H162" s="9" t="s">
        <v>131</v>
      </c>
      <c r="I162" s="9" t="s">
        <v>167</v>
      </c>
      <c r="J162" s="9" t="s">
        <v>168</v>
      </c>
      <c r="K162" s="9" t="s">
        <v>171</v>
      </c>
      <c r="L162" s="9" t="s">
        <v>187</v>
      </c>
    </row>
    <row r="163" spans="6:12" x14ac:dyDescent="0.35">
      <c r="F163" s="7" t="s">
        <v>188</v>
      </c>
      <c r="G163" s="7">
        <v>2627059.6435546875</v>
      </c>
      <c r="H163" s="7">
        <v>1</v>
      </c>
      <c r="I163" s="7">
        <v>2627059.6435546875</v>
      </c>
      <c r="J163" s="7">
        <v>3.8601034961994003</v>
      </c>
      <c r="K163" s="7">
        <v>7.7824696618581574E-2</v>
      </c>
      <c r="L163" s="7">
        <v>4.9646027437307128</v>
      </c>
    </row>
    <row r="164" spans="6:12" x14ac:dyDescent="0.35">
      <c r="F164" s="7" t="s">
        <v>189</v>
      </c>
      <c r="G164" s="7">
        <v>6805671.521867875</v>
      </c>
      <c r="H164" s="7">
        <v>10</v>
      </c>
      <c r="I164" s="7">
        <v>680567.15218678745</v>
      </c>
      <c r="J164" s="7"/>
      <c r="K164" s="7"/>
      <c r="L164" s="7"/>
    </row>
    <row r="165" spans="6:12" x14ac:dyDescent="0.35">
      <c r="F165" s="7"/>
      <c r="G165" s="7"/>
      <c r="H165" s="7"/>
      <c r="I165" s="7"/>
      <c r="J165" s="7"/>
      <c r="K165" s="7"/>
      <c r="L165" s="7"/>
    </row>
    <row r="166" spans="6:12" ht="15" thickBot="1" x14ac:dyDescent="0.4">
      <c r="F166" s="8" t="s">
        <v>164</v>
      </c>
      <c r="G166" s="8">
        <v>9432731.1654225625</v>
      </c>
      <c r="H166" s="8">
        <v>11</v>
      </c>
      <c r="I166" s="8"/>
      <c r="J166" s="8"/>
      <c r="K166" s="8"/>
      <c r="L166" s="8"/>
    </row>
    <row r="168" spans="6:12" x14ac:dyDescent="0.35">
      <c r="F168" t="s">
        <v>190</v>
      </c>
    </row>
    <row r="169" spans="6:12" ht="15" thickBot="1" x14ac:dyDescent="0.4"/>
    <row r="170" spans="6:12" x14ac:dyDescent="0.35">
      <c r="F170" s="9"/>
      <c r="G170" s="9" t="s">
        <v>146</v>
      </c>
      <c r="H170" s="9" t="s">
        <v>154</v>
      </c>
    </row>
    <row r="171" spans="6:12" x14ac:dyDescent="0.35">
      <c r="F171" s="7" t="s">
        <v>127</v>
      </c>
      <c r="G171" s="7">
        <v>936.5</v>
      </c>
      <c r="H171" s="7">
        <v>0.71875</v>
      </c>
    </row>
    <row r="172" spans="6:12" x14ac:dyDescent="0.35">
      <c r="F172" s="7" t="s">
        <v>128</v>
      </c>
      <c r="G172" s="7">
        <v>1361134.3</v>
      </c>
      <c r="H172" s="7">
        <v>4.3735749999999924E-3</v>
      </c>
    </row>
    <row r="173" spans="6:12" x14ac:dyDescent="0.35">
      <c r="F173" s="7" t="s">
        <v>129</v>
      </c>
      <c r="G173" s="7">
        <v>6</v>
      </c>
      <c r="H173" s="7">
        <v>6</v>
      </c>
    </row>
    <row r="174" spans="6:12" x14ac:dyDescent="0.35">
      <c r="F174" s="7" t="s">
        <v>131</v>
      </c>
      <c r="G174" s="7">
        <v>5</v>
      </c>
      <c r="H174" s="7">
        <v>5</v>
      </c>
    </row>
    <row r="175" spans="6:12" x14ac:dyDescent="0.35">
      <c r="F175" s="7" t="s">
        <v>168</v>
      </c>
      <c r="G175" s="7">
        <v>311217779.50532514</v>
      </c>
      <c r="H175" s="7"/>
    </row>
    <row r="176" spans="6:12" x14ac:dyDescent="0.35">
      <c r="F176" s="7" t="s">
        <v>191</v>
      </c>
      <c r="G176" s="7">
        <v>3.1793462602481839E-21</v>
      </c>
      <c r="H176" s="7"/>
    </row>
    <row r="177" spans="6:8" ht="15" thickBot="1" x14ac:dyDescent="0.4">
      <c r="F177" s="8" t="s">
        <v>192</v>
      </c>
      <c r="G177" s="8">
        <v>5.0503290576326485</v>
      </c>
      <c r="H177" s="8"/>
    </row>
  </sheetData>
  <mergeCells count="10">
    <mergeCell ref="B68:C68"/>
    <mergeCell ref="D68:E68"/>
    <mergeCell ref="B90:C90"/>
    <mergeCell ref="D90:E90"/>
    <mergeCell ref="B24:C24"/>
    <mergeCell ref="D24:E24"/>
    <mergeCell ref="B46:C46"/>
    <mergeCell ref="D46:E46"/>
    <mergeCell ref="B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Rerri</dc:creator>
  <cp:lastModifiedBy>Stephen Rerri</cp:lastModifiedBy>
  <dcterms:created xsi:type="dcterms:W3CDTF">2023-01-26T02:17:11Z</dcterms:created>
  <dcterms:modified xsi:type="dcterms:W3CDTF">2023-01-26T05:30:55Z</dcterms:modified>
</cp:coreProperties>
</file>