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ticles\Finance\"/>
    </mc:Choice>
  </mc:AlternateContent>
  <xr:revisionPtr revIDLastSave="0" documentId="13_ncr:1_{D852A381-FB6D-4274-918E-E5B20A5C571C}" xr6:coauthVersionLast="47" xr6:coauthVersionMax="47" xr10:uidLastSave="{00000000-0000-0000-0000-000000000000}"/>
  <bookViews>
    <workbookView xWindow="-110" yWindow="-110" windowWidth="19420" windowHeight="11500" tabRatio="851" activeTab="2" xr2:uid="{0F695191-2C68-48A5-BEAB-53D46C0986A1}"/>
  </bookViews>
  <sheets>
    <sheet name="易方达上证50指数增强C" sheetId="5" r:id="rId1"/>
    <sheet name="鹏华沪深300指数增强A" sheetId="7" r:id="rId2"/>
    <sheet name="招商中证白酒指数C" sheetId="6" r:id="rId3"/>
    <sheet name="上证50ETF易方达" sheetId="1" r:id="rId4"/>
    <sheet name="旅游ETF" sheetId="9" r:id="rId5"/>
    <sheet name="易方达蓝筹精选混合" sheetId="2" r:id="rId6"/>
    <sheet name="人工智能ETF" sheetId="10" r:id="rId7"/>
    <sheet name="A50指数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0" l="1"/>
  <c r="F5" i="10"/>
  <c r="E4" i="10"/>
  <c r="E5" i="10"/>
  <c r="F9" i="9"/>
  <c r="E8" i="9"/>
  <c r="E9" i="9"/>
  <c r="F8" i="9"/>
  <c r="F3" i="10"/>
  <c r="E3" i="10"/>
  <c r="F7" i="9"/>
  <c r="E7" i="9"/>
  <c r="E6" i="9"/>
  <c r="F6" i="9"/>
  <c r="F5" i="9"/>
  <c r="E5" i="9"/>
  <c r="D14" i="7"/>
  <c r="E14" i="7"/>
  <c r="D13" i="5"/>
  <c r="E13" i="5"/>
  <c r="D13" i="7"/>
  <c r="E13" i="7"/>
  <c r="D12" i="5"/>
  <c r="E12" i="5"/>
  <c r="D12" i="7"/>
  <c r="E12" i="7"/>
  <c r="D11" i="5"/>
  <c r="E11" i="5"/>
  <c r="F3" i="9"/>
  <c r="F4" i="9"/>
  <c r="F2" i="9"/>
  <c r="E4" i="9"/>
  <c r="E3" i="9"/>
  <c r="E2" i="9"/>
  <c r="D11" i="7"/>
  <c r="E11" i="7"/>
  <c r="D10" i="5"/>
  <c r="E10" i="5"/>
  <c r="E19" i="6"/>
  <c r="F19" i="6"/>
  <c r="D9" i="5"/>
  <c r="E9" i="5"/>
  <c r="D10" i="7"/>
  <c r="E10" i="7"/>
  <c r="F9" i="1"/>
  <c r="F10" i="1"/>
  <c r="F11" i="1"/>
  <c r="F12" i="1"/>
  <c r="F8" i="1"/>
  <c r="F3" i="1"/>
  <c r="F4" i="1"/>
  <c r="F5" i="1"/>
  <c r="F6" i="1"/>
  <c r="F2" i="1"/>
  <c r="E8" i="5"/>
  <c r="E7" i="5"/>
  <c r="E6" i="5"/>
  <c r="E5" i="5"/>
  <c r="E4" i="5"/>
  <c r="E3" i="5"/>
  <c r="E2" i="5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3" i="6"/>
  <c r="F2" i="6"/>
  <c r="E5" i="7"/>
  <c r="E6" i="7"/>
  <c r="E7" i="7"/>
  <c r="E8" i="7"/>
  <c r="E9" i="7"/>
  <c r="E4" i="7"/>
  <c r="E3" i="7"/>
  <c r="E2" i="7"/>
  <c r="D9" i="7"/>
  <c r="D8" i="7"/>
  <c r="D7" i="7"/>
  <c r="D6" i="7"/>
  <c r="D5" i="7"/>
  <c r="D4" i="7"/>
  <c r="D3" i="7"/>
  <c r="E10" i="1"/>
  <c r="E11" i="1"/>
  <c r="E12" i="1"/>
  <c r="E9" i="1"/>
  <c r="E8" i="1"/>
  <c r="E6" i="1"/>
  <c r="E5" i="1"/>
  <c r="E4" i="1"/>
  <c r="E3" i="1"/>
  <c r="D8" i="5"/>
  <c r="D7" i="5"/>
  <c r="D6" i="5"/>
  <c r="D5" i="5"/>
  <c r="D4" i="5"/>
  <c r="D3" i="5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</calcChain>
</file>

<file path=xl/sharedStrings.xml><?xml version="1.0" encoding="utf-8"?>
<sst xmlns="http://schemas.openxmlformats.org/spreadsheetml/2006/main" count="96" uniqueCount="26">
  <si>
    <t>日期</t>
    <phoneticPr fontId="2" type="noConversion"/>
  </si>
  <si>
    <t>买入净值</t>
    <phoneticPr fontId="2" type="noConversion"/>
  </si>
  <si>
    <t>分红除息</t>
    <phoneticPr fontId="2" type="noConversion"/>
  </si>
  <si>
    <t>备注</t>
    <phoneticPr fontId="2" type="noConversion"/>
  </si>
  <si>
    <t>易方达蓝筹精选混合11月投资统计</t>
  </si>
  <si>
    <t>总份数</t>
  </si>
  <si>
    <t>平均持仓成本</t>
  </si>
  <si>
    <t>注：以上收益率不包含手续费</t>
  </si>
  <si>
    <t>11月30日净值</t>
  </si>
  <si>
    <t>11月30日收益率</t>
  </si>
  <si>
    <t>欲使收益率达到5%的净值</t>
  </si>
  <si>
    <t>净值相对上次买入的变化</t>
    <phoneticPr fontId="2" type="noConversion"/>
  </si>
  <si>
    <t>净值相对初次买入的变化</t>
    <phoneticPr fontId="2" type="noConversion"/>
  </si>
  <si>
    <t>买入金额</t>
    <phoneticPr fontId="2" type="noConversion"/>
  </si>
  <si>
    <t>操作</t>
    <phoneticPr fontId="2" type="noConversion"/>
  </si>
  <si>
    <t>买入</t>
    <phoneticPr fontId="2" type="noConversion"/>
  </si>
  <si>
    <t>净值</t>
    <phoneticPr fontId="2" type="noConversion"/>
  </si>
  <si>
    <t>份数</t>
    <phoneticPr fontId="2" type="noConversion"/>
  </si>
  <si>
    <t>成交价</t>
    <phoneticPr fontId="2" type="noConversion"/>
  </si>
  <si>
    <t>成交价相对上次操作的变化</t>
    <phoneticPr fontId="2" type="noConversion"/>
  </si>
  <si>
    <t>成交价相对初次买入的变化</t>
    <phoneticPr fontId="2" type="noConversion"/>
  </si>
  <si>
    <t>卖出</t>
    <phoneticPr fontId="2" type="noConversion"/>
  </si>
  <si>
    <t>买入</t>
    <phoneticPr fontId="2" type="noConversion"/>
  </si>
  <si>
    <t>买入</t>
  </si>
  <si>
    <t>买入（认购）</t>
  </si>
  <si>
    <t>卖出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</si>
</sst>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0_ "/>
  </numFmts>
  <fonts count="8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00B050"/>
      <name val="Calibri"/>
      <family val="2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rgb="FF0070C0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10" fontId="4" fillId="0" borderId="0" xfId="0" applyNumberFormat="1" applyFont="1">
      <alignment vertical="center"/>
    </xf>
    <xf numFmtId="164" fontId="0" fillId="0" borderId="0" xfId="0" applyNumberFormat="1">
      <alignment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 wrapText="1"/>
    </xf>
    <xf numFmtId="165" fontId="1" fillId="0" borderId="0" xfId="0" applyNumberFormat="1" applyFon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0"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净值相对于初次买入的变化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易方达上证50指数增强C!$D$2:$D$13</c:f>
              <c:numCache>
                <c:formatCode>0.00%</c:formatCode>
                <c:ptCount val="12"/>
                <c:pt idx="0" formatCode="0%">
                  <c:v>0</c:v>
                </c:pt>
                <c:pt idx="1">
                  <c:v>2.3895558922950588E-3</c:v>
                </c:pt>
                <c:pt idx="2">
                  <c:v>-1.1919297633583348E-2</c:v>
                </c:pt>
                <c:pt idx="3">
                  <c:v>2.2949276215133985E-3</c:v>
                </c:pt>
                <c:pt idx="4">
                  <c:v>-7.1038572183408366E-3</c:v>
                </c:pt>
                <c:pt idx="5">
                  <c:v>-3.8552507095553579E-2</c:v>
                </c:pt>
                <c:pt idx="6">
                  <c:v>-1.9126691266912577E-2</c:v>
                </c:pt>
                <c:pt idx="7">
                  <c:v>2.677283842247169E-2</c:v>
                </c:pt>
                <c:pt idx="8">
                  <c:v>-1.5388373229115682E-2</c:v>
                </c:pt>
                <c:pt idx="9">
                  <c:v>1.5318779459191134E-2</c:v>
                </c:pt>
                <c:pt idx="10">
                  <c:v>4.3002870930303638E-2</c:v>
                </c:pt>
                <c:pt idx="11">
                  <c:v>4.2518301610541709E-2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7-4538-8662-373915E6F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909952"/>
        <c:axId val="307890144"/>
      </c:lineChart>
      <c:catAx>
        <c:axId val="132590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90144"/>
        <c:crosses val="autoZero"/>
        <c:auto val="1"/>
        <c:lblAlgn val="ctr"/>
        <c:lblOffset val="100"/>
        <c:noMultiLvlLbl val="0"/>
      </c:catAx>
      <c:valAx>
        <c:axId val="3078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0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净值相对于初次买入的变化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鹏华沪深300指数增强A!$D$2:$D$14</c:f>
              <c:numCache>
                <c:formatCode>0.00%</c:formatCode>
                <c:ptCount val="13"/>
                <c:pt idx="0">
                  <c:v>0</c:v>
                </c:pt>
                <c:pt idx="1">
                  <c:v>3.6434502626674359E-3</c:v>
                </c:pt>
                <c:pt idx="2">
                  <c:v>6.9227522161250388E-3</c:v>
                </c:pt>
                <c:pt idx="3">
                  <c:v>-8.216651295380295E-3</c:v>
                </c:pt>
                <c:pt idx="4">
                  <c:v>-9.2991799814023945E-4</c:v>
                </c:pt>
                <c:pt idx="5">
                  <c:v>-1.5315620240311412E-2</c:v>
                </c:pt>
                <c:pt idx="6">
                  <c:v>-1.9592678525393037E-2</c:v>
                </c:pt>
                <c:pt idx="7">
                  <c:v>-1.0605662196511489E-2</c:v>
                </c:pt>
                <c:pt idx="8">
                  <c:v>7.795889440113335E-3</c:v>
                </c:pt>
                <c:pt idx="9">
                  <c:v>-1.7580872011251802E-2</c:v>
                </c:pt>
                <c:pt idx="10">
                  <c:v>3.131710808876198E-3</c:v>
                </c:pt>
                <c:pt idx="11">
                  <c:v>3.6928017126037105E-2</c:v>
                </c:pt>
                <c:pt idx="12">
                  <c:v>3.2172043010752605E-2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9-4C9D-8062-74453E6B3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31408"/>
        <c:axId val="307873280"/>
      </c:lineChart>
      <c:catAx>
        <c:axId val="474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73280"/>
        <c:crosses val="autoZero"/>
        <c:auto val="1"/>
        <c:lblAlgn val="ctr"/>
        <c:lblOffset val="100"/>
        <c:noMultiLvlLbl val="0"/>
      </c:catAx>
      <c:valAx>
        <c:axId val="3078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320040</xdr:colOff>
      <xdr:row>16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55151B-3A8A-AB7F-AA41-8AE478B93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0</xdr:rowOff>
    </xdr:from>
    <xdr:to>
      <xdr:col>14</xdr:col>
      <xdr:colOff>312420</xdr:colOff>
      <xdr:row>16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E01DC36-023F-CA43-FD70-26DC3533A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746F-7A47-40F9-8F46-1F5C6B747B4B}">
  <dimension ref="A1:F13"/>
  <sheetViews>
    <sheetView workbookViewId="0">
      <selection activeCell="F11" sqref="F11"/>
    </sheetView>
  </sheetViews>
  <sheetFormatPr defaultRowHeight="14.5"/>
  <cols>
    <col min="1" max="1" width="12.453125" style="1" customWidth="1"/>
    <col min="2" max="6" width="12.453125" customWidth="1"/>
    <col min="8" max="8" width="8.6328125" customWidth="1"/>
  </cols>
  <sheetData>
    <row r="1" spans="1:6" ht="43.5">
      <c r="A1" s="5" t="s">
        <v>0</v>
      </c>
      <c r="B1" s="6" t="s">
        <v>13</v>
      </c>
      <c r="C1" s="6" t="s">
        <v>1</v>
      </c>
      <c r="D1" s="7" t="s">
        <v>11</v>
      </c>
      <c r="E1" s="7" t="s">
        <v>12</v>
      </c>
      <c r="F1" s="17" t="s">
        <v>3</v>
      </c>
    </row>
    <row r="2" spans="1:6" ht="14" customHeight="1">
      <c r="A2" s="1">
        <v>45232</v>
      </c>
      <c r="B2">
        <v>2000</v>
      </c>
      <c r="C2">
        <v>1.7158</v>
      </c>
      <c r="D2" s="9">
        <v>0</v>
      </c>
      <c r="E2" s="2">
        <f>C2/C$2-1</f>
        <v>0</v>
      </c>
    </row>
    <row r="3" spans="1:6">
      <c r="A3" s="1">
        <v>45239</v>
      </c>
      <c r="B3">
        <v>875</v>
      </c>
      <c r="C3">
        <v>1.7199</v>
      </c>
      <c r="D3" s="2">
        <f>C3/C2-1</f>
        <v>2.3895558922950588E-3</v>
      </c>
      <c r="E3" s="2">
        <f t="shared" ref="E3:E13" si="0">C3/C$2-1</f>
        <v>2.3895558922950588E-3</v>
      </c>
    </row>
    <row r="4" spans="1:6">
      <c r="A4" s="1">
        <v>45246</v>
      </c>
      <c r="B4">
        <v>875</v>
      </c>
      <c r="C4">
        <v>1.6994</v>
      </c>
      <c r="D4" s="2">
        <f>C4/C3-1</f>
        <v>-1.1919297633583348E-2</v>
      </c>
      <c r="E4" s="2">
        <f t="shared" si="0"/>
        <v>-9.5582235691805684E-3</v>
      </c>
    </row>
    <row r="5" spans="1:6">
      <c r="A5" s="1">
        <v>45253</v>
      </c>
      <c r="B5">
        <v>1000</v>
      </c>
      <c r="C5">
        <v>1.7033</v>
      </c>
      <c r="D5" s="2">
        <f>C5/C4-1</f>
        <v>2.2949276215133985E-3</v>
      </c>
      <c r="E5" s="2">
        <f t="shared" si="0"/>
        <v>-7.2852313789485423E-3</v>
      </c>
    </row>
    <row r="6" spans="1:6">
      <c r="A6" s="1">
        <v>45260</v>
      </c>
      <c r="B6">
        <v>800</v>
      </c>
      <c r="C6">
        <v>1.6912</v>
      </c>
      <c r="D6" s="2">
        <f>C6/C5-1</f>
        <v>-7.1038572183408366E-3</v>
      </c>
      <c r="E6" s="2">
        <f t="shared" si="0"/>
        <v>-1.4337335353770797E-2</v>
      </c>
    </row>
    <row r="7" spans="1:6">
      <c r="A7" s="1">
        <v>45267</v>
      </c>
      <c r="B7">
        <v>600</v>
      </c>
      <c r="C7">
        <v>1.6259999999999999</v>
      </c>
      <c r="D7" s="2">
        <f t="shared" ref="D7:D13" si="1">C7/C6-1</f>
        <v>-3.8552507095553579E-2</v>
      </c>
      <c r="E7" s="2">
        <f t="shared" si="0"/>
        <v>-5.2337102226366783E-2</v>
      </c>
    </row>
    <row r="8" spans="1:6">
      <c r="A8" s="1">
        <v>45274</v>
      </c>
      <c r="B8">
        <v>600</v>
      </c>
      <c r="C8">
        <v>1.5949</v>
      </c>
      <c r="D8" s="2">
        <f t="shared" si="1"/>
        <v>-1.9126691266912577E-2</v>
      </c>
      <c r="E8" s="2">
        <f t="shared" si="0"/>
        <v>-7.0462757897190809E-2</v>
      </c>
    </row>
    <row r="9" spans="1:6">
      <c r="A9" s="1">
        <v>45295</v>
      </c>
      <c r="B9">
        <v>800</v>
      </c>
      <c r="C9">
        <v>1.6375999999999999</v>
      </c>
      <c r="D9" s="2">
        <f t="shared" si="1"/>
        <v>2.677283842247169E-2</v>
      </c>
      <c r="E9" s="2">
        <f t="shared" si="0"/>
        <v>-4.5576407506702443E-2</v>
      </c>
    </row>
    <row r="10" spans="1:6">
      <c r="A10" s="1">
        <v>45309</v>
      </c>
      <c r="B10">
        <v>800</v>
      </c>
      <c r="C10">
        <v>1.6124000000000001</v>
      </c>
      <c r="D10" s="2">
        <f t="shared" si="1"/>
        <v>-1.5388373229115682E-2</v>
      </c>
      <c r="E10" s="2">
        <f t="shared" si="0"/>
        <v>-6.0263433966662783E-2</v>
      </c>
    </row>
    <row r="11" spans="1:6">
      <c r="A11" s="1">
        <v>45323</v>
      </c>
      <c r="B11">
        <v>800</v>
      </c>
      <c r="C11">
        <v>1.6371</v>
      </c>
      <c r="D11" s="2">
        <f t="shared" si="1"/>
        <v>1.5318779459191134E-2</v>
      </c>
      <c r="E11" s="2">
        <f t="shared" si="0"/>
        <v>-4.5867816761860358E-2</v>
      </c>
    </row>
    <row r="12" spans="1:6">
      <c r="A12" s="1">
        <v>45330</v>
      </c>
      <c r="B12">
        <v>700</v>
      </c>
      <c r="C12">
        <v>1.7075</v>
      </c>
      <c r="D12" s="2">
        <f t="shared" si="1"/>
        <v>4.3002870930303638E-2</v>
      </c>
      <c r="E12" s="2">
        <f t="shared" si="0"/>
        <v>-4.8373936356218561E-3</v>
      </c>
    </row>
    <row r="13" spans="1:6">
      <c r="A13" s="1">
        <v>45344</v>
      </c>
      <c r="B13">
        <v>600</v>
      </c>
      <c r="C13">
        <v>1.7801</v>
      </c>
      <c r="D13" s="2">
        <f t="shared" si="1"/>
        <v>4.2518301610541709E-2</v>
      </c>
      <c r="E13" s="2">
        <f t="shared" si="0"/>
        <v>3.7475230213311672E-2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3148-ABF8-4E37-AA70-2462F000675D}">
  <dimension ref="A1:G14"/>
  <sheetViews>
    <sheetView workbookViewId="0">
      <selection activeCell="C18" sqref="C18"/>
    </sheetView>
  </sheetViews>
  <sheetFormatPr defaultRowHeight="14.5"/>
  <cols>
    <col min="1" max="1" width="12.453125" style="1" customWidth="1"/>
    <col min="2" max="7" width="12.453125" customWidth="1"/>
  </cols>
  <sheetData>
    <row r="1" spans="1:7" ht="43.5">
      <c r="A1" s="5" t="s">
        <v>0</v>
      </c>
      <c r="B1" s="6" t="s">
        <v>13</v>
      </c>
      <c r="C1" s="6" t="s">
        <v>1</v>
      </c>
      <c r="D1" s="7" t="s">
        <v>11</v>
      </c>
      <c r="E1" s="7" t="s">
        <v>12</v>
      </c>
      <c r="F1" s="6" t="s">
        <v>3</v>
      </c>
      <c r="G1" s="7"/>
    </row>
    <row r="2" spans="1:7">
      <c r="A2" s="1">
        <v>45225</v>
      </c>
      <c r="B2">
        <v>800</v>
      </c>
      <c r="C2">
        <v>1.1801999999999999</v>
      </c>
      <c r="D2" s="2">
        <v>0</v>
      </c>
      <c r="E2" s="2">
        <f t="shared" ref="E2:E14" si="0">C2/C$2-1</f>
        <v>0</v>
      </c>
    </row>
    <row r="3" spans="1:7">
      <c r="A3" s="1">
        <v>45232</v>
      </c>
      <c r="B3">
        <v>1080</v>
      </c>
      <c r="C3">
        <v>1.1845000000000001</v>
      </c>
      <c r="D3" s="2">
        <f t="shared" ref="D3:D14" si="1">C3/C2-1</f>
        <v>3.6434502626674359E-3</v>
      </c>
      <c r="E3" s="2">
        <f t="shared" si="0"/>
        <v>3.6434502626674359E-3</v>
      </c>
    </row>
    <row r="4" spans="1:7">
      <c r="A4" s="1">
        <v>45239</v>
      </c>
      <c r="B4">
        <v>1080</v>
      </c>
      <c r="C4">
        <v>1.1927000000000001</v>
      </c>
      <c r="D4" s="2">
        <f t="shared" si="1"/>
        <v>6.9227522161250388E-3</v>
      </c>
      <c r="E4" s="2">
        <f t="shared" si="0"/>
        <v>1.0591425182172598E-2</v>
      </c>
    </row>
    <row r="5" spans="1:7">
      <c r="A5" s="1">
        <v>45246</v>
      </c>
      <c r="B5">
        <v>1080</v>
      </c>
      <c r="C5">
        <v>1.1829000000000001</v>
      </c>
      <c r="D5" s="2">
        <f t="shared" si="1"/>
        <v>-8.216651295380295E-3</v>
      </c>
      <c r="E5" s="2">
        <f t="shared" si="0"/>
        <v>2.2877478393494854E-3</v>
      </c>
    </row>
    <row r="6" spans="1:7">
      <c r="A6" s="1">
        <v>45253</v>
      </c>
      <c r="B6">
        <v>1080</v>
      </c>
      <c r="C6">
        <v>1.1818</v>
      </c>
      <c r="D6" s="2">
        <f t="shared" si="1"/>
        <v>-9.2991799814023945E-4</v>
      </c>
      <c r="E6" s="2">
        <f t="shared" si="0"/>
        <v>1.3557024233181725E-3</v>
      </c>
    </row>
    <row r="7" spans="1:7">
      <c r="A7" s="1">
        <v>45260</v>
      </c>
      <c r="B7">
        <v>540</v>
      </c>
      <c r="C7">
        <v>1.1637</v>
      </c>
      <c r="D7" s="2">
        <f t="shared" si="1"/>
        <v>-1.5315620240311412E-2</v>
      </c>
      <c r="E7" s="2">
        <f t="shared" si="0"/>
        <v>-1.3980681240467696E-2</v>
      </c>
    </row>
    <row r="8" spans="1:7">
      <c r="A8" s="1">
        <v>45267</v>
      </c>
      <c r="B8">
        <v>540</v>
      </c>
      <c r="C8">
        <v>1.1409</v>
      </c>
      <c r="D8" s="2">
        <f t="shared" si="1"/>
        <v>-1.9592678525393037E-2</v>
      </c>
      <c r="E8" s="2">
        <f t="shared" si="0"/>
        <v>-3.3299440772750266E-2</v>
      </c>
    </row>
    <row r="9" spans="1:7">
      <c r="A9" s="1">
        <v>45274</v>
      </c>
      <c r="B9">
        <v>540</v>
      </c>
      <c r="C9">
        <v>1.1288</v>
      </c>
      <c r="D9" s="2">
        <f t="shared" si="1"/>
        <v>-1.0605662196511489E-2</v>
      </c>
      <c r="E9" s="2">
        <f t="shared" si="0"/>
        <v>-4.3551940349093266E-2</v>
      </c>
    </row>
    <row r="10" spans="1:7">
      <c r="A10" s="1">
        <v>45295</v>
      </c>
      <c r="B10">
        <v>720</v>
      </c>
      <c r="C10">
        <v>1.1375999999999999</v>
      </c>
      <c r="D10" s="2">
        <f t="shared" si="1"/>
        <v>7.795889440113335E-3</v>
      </c>
      <c r="E10" s="2">
        <f t="shared" si="0"/>
        <v>-3.6095577020843872E-2</v>
      </c>
    </row>
    <row r="11" spans="1:7">
      <c r="A11" s="1">
        <v>45309</v>
      </c>
      <c r="B11">
        <v>720</v>
      </c>
      <c r="C11">
        <v>1.1175999999999999</v>
      </c>
      <c r="D11" s="2">
        <f t="shared" si="1"/>
        <v>-1.7580872011251802E-2</v>
      </c>
      <c r="E11" s="2">
        <f t="shared" si="0"/>
        <v>-5.3041857312319918E-2</v>
      </c>
    </row>
    <row r="12" spans="1:7">
      <c r="A12" s="1">
        <v>45323</v>
      </c>
      <c r="B12">
        <v>720</v>
      </c>
      <c r="C12">
        <v>1.1211</v>
      </c>
      <c r="D12" s="2">
        <f t="shared" si="1"/>
        <v>3.131710808876198E-3</v>
      </c>
      <c r="E12" s="2">
        <f t="shared" si="0"/>
        <v>-5.0076258261311568E-2</v>
      </c>
    </row>
    <row r="13" spans="1:7">
      <c r="A13" s="1">
        <v>45330</v>
      </c>
      <c r="B13">
        <v>320</v>
      </c>
      <c r="C13">
        <v>1.1625000000000001</v>
      </c>
      <c r="D13" s="2">
        <f t="shared" si="1"/>
        <v>3.6928017126037105E-2</v>
      </c>
      <c r="E13" s="2">
        <f t="shared" si="0"/>
        <v>-1.4997458057956159E-2</v>
      </c>
    </row>
    <row r="14" spans="1:7">
      <c r="A14" s="1">
        <v>45344</v>
      </c>
      <c r="B14">
        <v>320</v>
      </c>
      <c r="C14">
        <v>1.1999</v>
      </c>
      <c r="D14" s="2">
        <f t="shared" si="1"/>
        <v>3.2172043010752605E-2</v>
      </c>
      <c r="E14" s="2">
        <f t="shared" si="0"/>
        <v>1.6692086087103819E-2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CAAF-F1F6-46E2-96B6-7D6EB4EA26E4}">
  <dimension ref="A1:G20"/>
  <sheetViews>
    <sheetView tabSelected="1" workbookViewId="0">
      <selection activeCell="C20" sqref="C20"/>
    </sheetView>
  </sheetViews>
  <sheetFormatPr defaultRowHeight="14.5"/>
  <cols>
    <col min="1" max="1" width="12.453125" style="1" customWidth="1"/>
    <col min="2" max="2" width="13.36328125" style="11" customWidth="1"/>
    <col min="3" max="4" width="12.453125" customWidth="1"/>
    <col min="5" max="6" width="12.453125" style="2" customWidth="1"/>
    <col min="7" max="7" width="12.453125" customWidth="1"/>
  </cols>
  <sheetData>
    <row r="1" spans="1:7" ht="43.5">
      <c r="A1" s="5" t="s">
        <v>0</v>
      </c>
      <c r="B1" s="5" t="s">
        <v>14</v>
      </c>
      <c r="C1" s="6" t="s">
        <v>13</v>
      </c>
      <c r="D1" s="6" t="s">
        <v>1</v>
      </c>
      <c r="E1" s="7" t="s">
        <v>11</v>
      </c>
      <c r="F1" s="7" t="s">
        <v>12</v>
      </c>
      <c r="G1" s="6" t="s">
        <v>3</v>
      </c>
    </row>
    <row r="2" spans="1:7">
      <c r="A2" s="1">
        <v>45155</v>
      </c>
      <c r="B2" s="11" t="s">
        <v>15</v>
      </c>
      <c r="C2">
        <v>800</v>
      </c>
      <c r="D2">
        <v>1.1033999999999999</v>
      </c>
      <c r="E2" s="2">
        <v>0</v>
      </c>
      <c r="F2" s="2">
        <f>D2/D$2-1</f>
        <v>0</v>
      </c>
    </row>
    <row r="3" spans="1:7">
      <c r="A3" s="1">
        <v>45162</v>
      </c>
      <c r="B3" s="11" t="s">
        <v>15</v>
      </c>
      <c r="C3">
        <v>800</v>
      </c>
      <c r="D3">
        <v>1.0896999999999999</v>
      </c>
      <c r="E3" s="2">
        <f>D3/D2-1</f>
        <v>-1.2416168207359135E-2</v>
      </c>
      <c r="F3" s="2">
        <f>D3/D$2-1</f>
        <v>-1.2416168207359135E-2</v>
      </c>
    </row>
    <row r="4" spans="1:7">
      <c r="A4" s="1">
        <v>45169</v>
      </c>
      <c r="B4" s="11" t="s">
        <v>15</v>
      </c>
      <c r="C4">
        <v>800</v>
      </c>
      <c r="D4">
        <v>1.0925</v>
      </c>
      <c r="E4" s="2">
        <f>D4/D3-1</f>
        <v>2.5695145452877544E-3</v>
      </c>
      <c r="F4" s="2">
        <f t="shared" ref="F4:F19" si="0">D4/D$2-1</f>
        <v>-9.8785571868768018E-3</v>
      </c>
    </row>
    <row r="5" spans="1:7">
      <c r="A5" s="1">
        <v>45190</v>
      </c>
      <c r="B5" s="11" t="s">
        <v>15</v>
      </c>
      <c r="C5">
        <v>400</v>
      </c>
      <c r="D5">
        <v>1.069</v>
      </c>
      <c r="E5" s="2">
        <f>D5/D4-1</f>
        <v>-2.1510297482837615E-2</v>
      </c>
      <c r="F5" s="2">
        <f t="shared" si="0"/>
        <v>-3.1176363965923493E-2</v>
      </c>
    </row>
    <row r="6" spans="1:7">
      <c r="A6" s="1">
        <v>45197</v>
      </c>
      <c r="B6" s="11" t="s">
        <v>15</v>
      </c>
      <c r="C6">
        <v>400</v>
      </c>
      <c r="D6">
        <v>1.0568</v>
      </c>
      <c r="E6" s="2">
        <f>D6/D5-1</f>
        <v>-1.1412535079513564E-2</v>
      </c>
      <c r="F6" s="2">
        <f t="shared" si="0"/>
        <v>-4.2233097698024302E-2</v>
      </c>
    </row>
    <row r="7" spans="1:7">
      <c r="A7" s="1">
        <v>45211</v>
      </c>
      <c r="B7" s="11" t="s">
        <v>15</v>
      </c>
      <c r="C7">
        <v>480</v>
      </c>
      <c r="D7">
        <v>1.0427</v>
      </c>
      <c r="E7" s="2">
        <f t="shared" ref="E7:E17" si="1">D7/D6-1</f>
        <v>-1.3342165026495101E-2</v>
      </c>
      <c r="F7" s="2">
        <f t="shared" si="0"/>
        <v>-5.5011781765452183E-2</v>
      </c>
    </row>
    <row r="8" spans="1:7">
      <c r="A8" s="1">
        <v>45218</v>
      </c>
      <c r="B8" s="11" t="s">
        <v>15</v>
      </c>
      <c r="C8">
        <v>560</v>
      </c>
      <c r="D8">
        <v>0.97230000000000005</v>
      </c>
      <c r="E8" s="2">
        <f t="shared" si="1"/>
        <v>-6.7517023113071728E-2</v>
      </c>
      <c r="F8" s="2">
        <f t="shared" si="0"/>
        <v>-0.11881457313757471</v>
      </c>
    </row>
    <row r="9" spans="1:7">
      <c r="A9" s="1">
        <v>45225</v>
      </c>
      <c r="B9" s="11" t="s">
        <v>15</v>
      </c>
      <c r="C9">
        <v>840</v>
      </c>
      <c r="D9">
        <v>1.0105999999999999</v>
      </c>
      <c r="E9" s="2">
        <f t="shared" si="1"/>
        <v>3.9391134423531815E-2</v>
      </c>
      <c r="F9" s="2">
        <f t="shared" si="0"/>
        <v>-8.4103679535979747E-2</v>
      </c>
    </row>
    <row r="10" spans="1:7">
      <c r="A10" s="1">
        <v>45232</v>
      </c>
      <c r="B10" s="11" t="s">
        <v>15</v>
      </c>
      <c r="C10">
        <v>600</v>
      </c>
      <c r="D10">
        <v>1.0441</v>
      </c>
      <c r="E10" s="2">
        <f t="shared" si="1"/>
        <v>3.3148624579457886E-2</v>
      </c>
      <c r="F10" s="2">
        <f t="shared" si="0"/>
        <v>-5.3742976255211072E-2</v>
      </c>
    </row>
    <row r="11" spans="1:7">
      <c r="A11" s="1">
        <v>45239</v>
      </c>
      <c r="B11" s="11" t="s">
        <v>15</v>
      </c>
      <c r="C11">
        <v>2600</v>
      </c>
      <c r="D11">
        <v>1.0441</v>
      </c>
      <c r="E11" s="2">
        <f t="shared" si="1"/>
        <v>0</v>
      </c>
      <c r="F11" s="2">
        <f t="shared" si="0"/>
        <v>-5.3742976255211072E-2</v>
      </c>
    </row>
    <row r="12" spans="1:7">
      <c r="A12" s="1">
        <v>45245</v>
      </c>
      <c r="B12" s="11" t="s">
        <v>15</v>
      </c>
      <c r="C12">
        <v>1000</v>
      </c>
      <c r="D12">
        <v>1.0296000000000001</v>
      </c>
      <c r="E12" s="2">
        <f t="shared" si="1"/>
        <v>-1.3887558662963317E-2</v>
      </c>
      <c r="F12" s="2">
        <f t="shared" si="0"/>
        <v>-6.6884176182707922E-2</v>
      </c>
    </row>
    <row r="13" spans="1:7">
      <c r="A13" s="1">
        <v>45246</v>
      </c>
      <c r="B13" s="11" t="s">
        <v>15</v>
      </c>
      <c r="C13">
        <v>600</v>
      </c>
      <c r="D13">
        <v>1.0193000000000001</v>
      </c>
      <c r="E13" s="2">
        <f t="shared" si="1"/>
        <v>-1.0003885003884938E-2</v>
      </c>
      <c r="F13" s="2">
        <f t="shared" si="0"/>
        <v>-7.6218959579481438E-2</v>
      </c>
    </row>
    <row r="14" spans="1:7">
      <c r="A14" s="1">
        <v>45253</v>
      </c>
      <c r="B14" s="11" t="s">
        <v>15</v>
      </c>
      <c r="C14">
        <v>600</v>
      </c>
      <c r="D14">
        <v>1.0328999999999999</v>
      </c>
      <c r="E14" s="2">
        <f t="shared" si="1"/>
        <v>1.334248994407905E-2</v>
      </c>
      <c r="F14" s="2">
        <f t="shared" si="0"/>
        <v>-6.3893420337139739E-2</v>
      </c>
    </row>
    <row r="15" spans="1:7">
      <c r="A15" s="1">
        <v>45260</v>
      </c>
      <c r="B15" s="11" t="s">
        <v>15</v>
      </c>
      <c r="C15">
        <v>600</v>
      </c>
      <c r="D15">
        <v>1.0088999999999999</v>
      </c>
      <c r="E15" s="2">
        <f t="shared" si="1"/>
        <v>-2.3235550392099902E-2</v>
      </c>
      <c r="F15" s="2">
        <f t="shared" si="0"/>
        <v>-8.5644371941272501E-2</v>
      </c>
    </row>
    <row r="16" spans="1:7">
      <c r="A16" s="1">
        <v>45267</v>
      </c>
      <c r="B16" s="11" t="s">
        <v>15</v>
      </c>
      <c r="C16">
        <v>480</v>
      </c>
      <c r="D16">
        <v>0.95589999999999997</v>
      </c>
      <c r="E16" s="2">
        <f t="shared" si="1"/>
        <v>-5.2532461096243321E-2</v>
      </c>
      <c r="F16" s="2">
        <f t="shared" si="0"/>
        <v>-0.13367772340039874</v>
      </c>
    </row>
    <row r="17" spans="1:6">
      <c r="A17" s="1">
        <v>45271</v>
      </c>
      <c r="B17" s="11" t="s">
        <v>15</v>
      </c>
      <c r="C17">
        <v>200</v>
      </c>
      <c r="D17">
        <v>0.94589999999999996</v>
      </c>
      <c r="E17" s="2">
        <f t="shared" si="1"/>
        <v>-1.0461345329009331E-2</v>
      </c>
      <c r="F17" s="2">
        <f t="shared" si="0"/>
        <v>-0.14274061990212072</v>
      </c>
    </row>
    <row r="18" spans="1:6">
      <c r="A18" s="1">
        <v>45274</v>
      </c>
      <c r="B18" s="11" t="s">
        <v>15</v>
      </c>
      <c r="C18">
        <v>540</v>
      </c>
      <c r="D18">
        <v>0.90329999999999999</v>
      </c>
      <c r="E18" s="2">
        <f>D18/D17-1</f>
        <v>-4.5036473200126825E-2</v>
      </c>
      <c r="F18" s="2">
        <f t="shared" si="0"/>
        <v>-0.18134855899945623</v>
      </c>
    </row>
    <row r="19" spans="1:6">
      <c r="A19" s="1">
        <v>45299</v>
      </c>
      <c r="B19" s="11" t="s">
        <v>15</v>
      </c>
      <c r="C19">
        <v>800</v>
      </c>
      <c r="D19">
        <v>0.87360000000000004</v>
      </c>
      <c r="E19" s="2">
        <f>D19/D18-1</f>
        <v>-3.287944204583193E-2</v>
      </c>
      <c r="F19" s="2">
        <f t="shared" si="0"/>
        <v>-0.20826536160957032</v>
      </c>
    </row>
    <row r="20" spans="1:6">
      <c r="A20" s="1">
        <v>45378</v>
      </c>
      <c r="B20" s="11" t="s">
        <v>25</v>
      </c>
    </row>
  </sheetData>
  <phoneticPr fontId="2" type="noConversion"/>
  <conditionalFormatting sqref="B1:B1048576">
    <cfRule type="containsText" dxfId="1" priority="1" operator="containsText" text="卖出">
      <formula>NOT(ISERROR(SEARCH("卖出",B1)))</formula>
    </cfRule>
    <cfRule type="containsText" dxfId="0" priority="2" operator="containsText" text="买入">
      <formula>NOT(ISERROR(SEARCH("买入",B1)))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7BCFF-1391-471A-ABFF-7CBF93766F1C}">
  <dimension ref="A1:K12"/>
  <sheetViews>
    <sheetView workbookViewId="0">
      <selection activeCell="B1" sqref="B1:B1048576"/>
    </sheetView>
  </sheetViews>
  <sheetFormatPr defaultRowHeight="14.5"/>
  <cols>
    <col min="1" max="2" width="13.36328125" style="1" customWidth="1"/>
    <col min="3" max="4" width="13.36328125" customWidth="1"/>
    <col min="5" max="6" width="13.36328125" style="2" customWidth="1"/>
    <col min="7" max="7" width="12.453125" customWidth="1"/>
  </cols>
  <sheetData>
    <row r="1" spans="1:11" ht="29">
      <c r="A1" s="5" t="s">
        <v>0</v>
      </c>
      <c r="B1" s="5" t="s">
        <v>14</v>
      </c>
      <c r="C1" s="6" t="s">
        <v>18</v>
      </c>
      <c r="D1" s="6" t="s">
        <v>17</v>
      </c>
      <c r="E1" s="7" t="s">
        <v>19</v>
      </c>
      <c r="F1" s="7" t="s">
        <v>20</v>
      </c>
      <c r="G1" s="6"/>
    </row>
    <row r="2" spans="1:11">
      <c r="A2" s="1">
        <v>45036</v>
      </c>
      <c r="B2" s="11" t="s">
        <v>15</v>
      </c>
      <c r="C2">
        <v>1.3560000000000001</v>
      </c>
      <c r="D2">
        <v>700</v>
      </c>
      <c r="E2" s="2">
        <v>0</v>
      </c>
      <c r="F2" s="2">
        <f>C2/C$2-1</f>
        <v>0</v>
      </c>
      <c r="H2" s="4"/>
      <c r="I2" s="4"/>
      <c r="J2" s="4"/>
    </row>
    <row r="3" spans="1:11">
      <c r="A3" s="1">
        <v>45190</v>
      </c>
      <c r="B3" s="11" t="s">
        <v>15</v>
      </c>
      <c r="C3">
        <v>1.288</v>
      </c>
      <c r="D3">
        <v>700</v>
      </c>
      <c r="E3" s="2">
        <f>C3/C2-1</f>
        <v>-5.0147492625368773E-2</v>
      </c>
      <c r="F3" s="2">
        <f t="shared" ref="F3:F6" si="0">C3/C$2-1</f>
        <v>-5.0147492625368773E-2</v>
      </c>
      <c r="H3" s="8"/>
      <c r="I3" s="8"/>
      <c r="J3" s="8"/>
      <c r="K3" s="8"/>
    </row>
    <row r="4" spans="1:11">
      <c r="A4" s="1">
        <v>45218</v>
      </c>
      <c r="B4" s="11" t="s">
        <v>15</v>
      </c>
      <c r="C4">
        <v>1.252</v>
      </c>
      <c r="D4">
        <v>200</v>
      </c>
      <c r="E4" s="2">
        <f>C4/C3-1</f>
        <v>-2.7950310559006208E-2</v>
      </c>
      <c r="F4" s="2">
        <f t="shared" si="0"/>
        <v>-7.6696165191740495E-2</v>
      </c>
    </row>
    <row r="5" spans="1:11">
      <c r="A5" s="1">
        <v>45218</v>
      </c>
      <c r="B5" s="11" t="s">
        <v>15</v>
      </c>
      <c r="C5">
        <v>1.2470000000000001</v>
      </c>
      <c r="D5">
        <v>200</v>
      </c>
      <c r="E5" s="2">
        <f>C5/C4-1</f>
        <v>-3.9936102236420856E-3</v>
      </c>
      <c r="F5" s="2">
        <f t="shared" si="0"/>
        <v>-8.0383480825958697E-2</v>
      </c>
      <c r="G5" s="10"/>
    </row>
    <row r="6" spans="1:11">
      <c r="A6" s="1">
        <v>45232</v>
      </c>
      <c r="B6" s="11" t="s">
        <v>15</v>
      </c>
      <c r="C6">
        <v>1.25</v>
      </c>
      <c r="D6">
        <v>300</v>
      </c>
      <c r="E6" s="2">
        <f>C6/C5-1</f>
        <v>2.4057738572573761E-3</v>
      </c>
      <c r="F6" s="2">
        <f t="shared" si="0"/>
        <v>-7.8171091445427776E-2</v>
      </c>
    </row>
    <row r="7" spans="1:11">
      <c r="A7" s="14" t="s">
        <v>2</v>
      </c>
      <c r="B7" s="14"/>
      <c r="C7" s="14"/>
      <c r="D7" s="14"/>
      <c r="E7" s="14"/>
      <c r="F7" s="14"/>
    </row>
    <row r="8" spans="1:11">
      <c r="A8" s="1">
        <v>45247</v>
      </c>
      <c r="B8" s="11" t="s">
        <v>15</v>
      </c>
      <c r="C8">
        <v>1.1819999999999999</v>
      </c>
      <c r="D8">
        <v>100</v>
      </c>
      <c r="E8" s="2">
        <f>C8/C6-1</f>
        <v>-5.4400000000000004E-2</v>
      </c>
      <c r="F8" s="2">
        <f>C8/C$2-1</f>
        <v>-0.12831858407079655</v>
      </c>
    </row>
    <row r="9" spans="1:11">
      <c r="A9" s="1">
        <v>45247</v>
      </c>
      <c r="B9" s="11" t="s">
        <v>15</v>
      </c>
      <c r="C9">
        <v>1.18</v>
      </c>
      <c r="D9">
        <v>300</v>
      </c>
      <c r="E9" s="2">
        <f>C9/C8-1</f>
        <v>-1.6920473773265332E-3</v>
      </c>
      <c r="F9" s="2">
        <f t="shared" ref="F9:F12" si="1">C9/C$2-1</f>
        <v>-0.12979351032448383</v>
      </c>
      <c r="G9" s="10"/>
    </row>
    <row r="10" spans="1:11">
      <c r="A10" s="1">
        <v>45258</v>
      </c>
      <c r="B10" s="11" t="s">
        <v>15</v>
      </c>
      <c r="C10">
        <v>1.169</v>
      </c>
      <c r="D10">
        <v>200</v>
      </c>
      <c r="E10" s="2">
        <f t="shared" ref="E10:E12" si="2">C10/C9-1</f>
        <v>-9.3220338983049933E-3</v>
      </c>
      <c r="F10" s="2">
        <f t="shared" si="1"/>
        <v>-0.1379056047197641</v>
      </c>
    </row>
    <row r="11" spans="1:11">
      <c r="A11" s="1">
        <v>45265</v>
      </c>
      <c r="B11" s="11" t="s">
        <v>15</v>
      </c>
      <c r="C11">
        <v>1.141</v>
      </c>
      <c r="D11">
        <v>200</v>
      </c>
      <c r="E11" s="2">
        <f t="shared" si="2"/>
        <v>-2.39520958083832E-2</v>
      </c>
      <c r="F11" s="2">
        <f t="shared" si="1"/>
        <v>-0.15855457227138647</v>
      </c>
    </row>
    <row r="12" spans="1:11">
      <c r="A12" s="1">
        <v>45273</v>
      </c>
      <c r="B12" s="11" t="s">
        <v>15</v>
      </c>
      <c r="C12">
        <v>1.117</v>
      </c>
      <c r="D12">
        <v>300</v>
      </c>
      <c r="E12" s="2">
        <f t="shared" si="2"/>
        <v>-2.1034180543383019E-2</v>
      </c>
      <c r="F12" s="2">
        <f t="shared" si="1"/>
        <v>-0.17625368731563429</v>
      </c>
    </row>
  </sheetData>
  <mergeCells count="1">
    <mergeCell ref="A7:F7"/>
  </mergeCells>
  <phoneticPr fontId="2" type="noConversion"/>
  <conditionalFormatting sqref="B1:B1048576">
    <cfRule type="containsText" dxfId="9" priority="1" operator="containsText" text="卖出">
      <formula>NOT(ISERROR(SEARCH("卖出",B1)))</formula>
    </cfRule>
    <cfRule type="containsText" dxfId="8" priority="2" operator="containsText" text="买入">
      <formula>NOT(ISERROR(SEARCH("买入",B1)))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9956-CB2E-403D-9CC9-85766E49AF81}">
  <dimension ref="A1:G9"/>
  <sheetViews>
    <sheetView workbookViewId="0">
      <selection activeCell="F10" sqref="F10"/>
    </sheetView>
  </sheetViews>
  <sheetFormatPr defaultRowHeight="14.5"/>
  <cols>
    <col min="1" max="1" width="13.36328125" style="4" customWidth="1"/>
    <col min="2" max="2" width="13.36328125" style="11" customWidth="1"/>
    <col min="3" max="4" width="13.36328125" customWidth="1"/>
    <col min="5" max="6" width="13.36328125" style="2" customWidth="1"/>
    <col min="7" max="7" width="13.36328125" customWidth="1"/>
  </cols>
  <sheetData>
    <row r="1" spans="1:7" ht="29">
      <c r="A1" s="5" t="s">
        <v>0</v>
      </c>
      <c r="B1" s="5" t="s">
        <v>14</v>
      </c>
      <c r="C1" s="6" t="s">
        <v>18</v>
      </c>
      <c r="D1" s="6" t="s">
        <v>17</v>
      </c>
      <c r="E1" s="7" t="s">
        <v>19</v>
      </c>
      <c r="F1" s="7" t="s">
        <v>20</v>
      </c>
      <c r="G1" s="6" t="s">
        <v>3</v>
      </c>
    </row>
    <row r="2" spans="1:7">
      <c r="A2" s="4">
        <v>45184</v>
      </c>
      <c r="B2" s="12" t="s">
        <v>15</v>
      </c>
      <c r="C2">
        <v>0.85599999999999998</v>
      </c>
      <c r="D2">
        <v>9400</v>
      </c>
      <c r="E2" s="2">
        <f>C2/C2-1</f>
        <v>0</v>
      </c>
      <c r="F2" s="2">
        <f>C2/C$2-1</f>
        <v>0</v>
      </c>
    </row>
    <row r="3" spans="1:7">
      <c r="A3" s="4">
        <v>45212</v>
      </c>
      <c r="B3" s="12" t="s">
        <v>15</v>
      </c>
      <c r="C3">
        <v>0.76700000000000002</v>
      </c>
      <c r="D3">
        <v>400</v>
      </c>
      <c r="E3" s="2">
        <f>C3/C2-1</f>
        <v>-0.1039719626168224</v>
      </c>
      <c r="F3" s="2">
        <f t="shared" ref="F3:F9" si="0">C3/C$2-1</f>
        <v>-0.1039719626168224</v>
      </c>
    </row>
    <row r="4" spans="1:7">
      <c r="A4" s="4">
        <v>45322</v>
      </c>
      <c r="B4" s="12" t="s">
        <v>15</v>
      </c>
      <c r="C4">
        <v>0.67200000000000004</v>
      </c>
      <c r="D4">
        <v>2000</v>
      </c>
      <c r="E4" s="2">
        <f>C4/C3-1</f>
        <v>-0.12385919165580184</v>
      </c>
      <c r="F4" s="2">
        <f t="shared" si="0"/>
        <v>-0.2149532710280373</v>
      </c>
    </row>
    <row r="5" spans="1:7">
      <c r="A5" s="4">
        <v>45330</v>
      </c>
      <c r="B5" s="13" t="s">
        <v>21</v>
      </c>
      <c r="C5">
        <v>0.69699999999999995</v>
      </c>
      <c r="D5">
        <v>2000</v>
      </c>
      <c r="E5" s="2">
        <f>C5/C4-1</f>
        <v>3.7202380952380709E-2</v>
      </c>
      <c r="F5" s="2">
        <f t="shared" si="0"/>
        <v>-0.18574766355140193</v>
      </c>
    </row>
    <row r="6" spans="1:7">
      <c r="A6" s="4">
        <v>45355</v>
      </c>
      <c r="B6" s="13" t="s">
        <v>22</v>
      </c>
      <c r="C6">
        <v>0.70499999999999996</v>
      </c>
      <c r="D6">
        <v>1700</v>
      </c>
      <c r="E6" s="2">
        <f>C6/C5-1</f>
        <v>1.1477761836441891E-2</v>
      </c>
      <c r="F6" s="2">
        <f t="shared" si="0"/>
        <v>-0.17640186915887857</v>
      </c>
    </row>
    <row r="7" spans="1:7">
      <c r="A7" s="4">
        <v>45359</v>
      </c>
      <c r="B7" s="11" t="s">
        <v>23</v>
      </c>
      <c r="C7">
        <v>0.69499999999999995</v>
      </c>
      <c r="D7">
        <v>1300</v>
      </c>
      <c r="E7" s="2">
        <f>C7/C6-1</f>
        <v>-1.4184397163120588E-2</v>
      </c>
      <c r="F7" s="2">
        <f t="shared" si="0"/>
        <v>-0.1880841121495328</v>
      </c>
    </row>
    <row r="8" spans="1:7">
      <c r="A8" s="4">
        <v>45373</v>
      </c>
      <c r="B8" s="11" t="s">
        <v>23</v>
      </c>
      <c r="C8">
        <v>0.72399999999999998</v>
      </c>
      <c r="D8">
        <v>1500</v>
      </c>
      <c r="E8" s="2">
        <f t="shared" ref="E8:E9" si="1">C8/C7-1</f>
        <v>4.1726618705036023E-2</v>
      </c>
      <c r="F8" s="2">
        <f t="shared" si="0"/>
        <v>-0.15420560747663548</v>
      </c>
    </row>
    <row r="9" spans="1:7">
      <c r="A9" s="4">
        <v>45377</v>
      </c>
      <c r="B9" s="11" t="s">
        <v>23</v>
      </c>
      <c r="C9">
        <v>0.70699999999999996</v>
      </c>
      <c r="D9">
        <v>1000</v>
      </c>
      <c r="E9" s="2">
        <f t="shared" si="1"/>
        <v>-2.3480662983425438E-2</v>
      </c>
      <c r="F9" s="2">
        <f t="shared" si="0"/>
        <v>-0.1740654205607477</v>
      </c>
    </row>
  </sheetData>
  <phoneticPr fontId="2" type="noConversion"/>
  <conditionalFormatting sqref="B1:B1048576">
    <cfRule type="containsText" dxfId="7" priority="1" operator="containsText" text="卖出">
      <formula>NOT(ISERROR(SEARCH("卖出",B1)))</formula>
    </cfRule>
    <cfRule type="containsText" dxfId="6" priority="2" operator="containsText" text="买入">
      <formula>NOT(ISERROR(SEARCH("买入",B1)))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288E-82E0-44C3-80D9-35532F2570B7}">
  <dimension ref="A1:B8"/>
  <sheetViews>
    <sheetView topLeftCell="A5" workbookViewId="0">
      <selection activeCell="G21" sqref="G21"/>
    </sheetView>
  </sheetViews>
  <sheetFormatPr defaultRowHeight="14.5"/>
  <cols>
    <col min="1" max="1" width="25" customWidth="1"/>
  </cols>
  <sheetData>
    <row r="1" spans="1:2">
      <c r="A1" s="16" t="s">
        <v>4</v>
      </c>
      <c r="B1" s="16"/>
    </row>
    <row r="2" spans="1:2">
      <c r="A2" t="s">
        <v>5</v>
      </c>
      <c r="B2">
        <v>2867.04</v>
      </c>
    </row>
    <row r="3" spans="1:2">
      <c r="A3" t="s">
        <v>6</v>
      </c>
      <c r="B3">
        <v>1.9363999999999999</v>
      </c>
    </row>
    <row r="4" spans="1:2">
      <c r="A4" t="s">
        <v>8</v>
      </c>
      <c r="B4">
        <v>1.8468</v>
      </c>
    </row>
    <row r="5" spans="1:2">
      <c r="A5" t="s">
        <v>9</v>
      </c>
      <c r="B5" s="3">
        <v>-4.6300000000000001E-2</v>
      </c>
    </row>
    <row r="6" spans="1:2">
      <c r="A6" t="s">
        <v>10</v>
      </c>
      <c r="B6">
        <v>2.0331999999999999</v>
      </c>
    </row>
    <row r="8" spans="1:2">
      <c r="A8" s="15" t="s">
        <v>7</v>
      </c>
      <c r="B8" s="15"/>
    </row>
  </sheetData>
  <mergeCells count="2">
    <mergeCell ref="A8:B8"/>
    <mergeCell ref="A1:B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81772-8BE2-4A76-AA0B-4421FE561AEC}">
  <dimension ref="A1:G5"/>
  <sheetViews>
    <sheetView workbookViewId="0">
      <selection activeCell="F5" sqref="F5"/>
    </sheetView>
  </sheetViews>
  <sheetFormatPr defaultRowHeight="14.5"/>
  <cols>
    <col min="1" max="1" width="13.36328125" style="4" customWidth="1"/>
    <col min="2" max="2" width="13.36328125" style="11" customWidth="1"/>
    <col min="3" max="4" width="13.36328125" customWidth="1"/>
    <col min="5" max="6" width="13.36328125" style="2" customWidth="1"/>
    <col min="7" max="7" width="13.36328125" customWidth="1"/>
  </cols>
  <sheetData>
    <row r="1" spans="1:7" ht="29">
      <c r="A1" s="5" t="s">
        <v>0</v>
      </c>
      <c r="B1" s="5" t="s">
        <v>14</v>
      </c>
      <c r="C1" s="6" t="s">
        <v>16</v>
      </c>
      <c r="D1" s="6" t="s">
        <v>17</v>
      </c>
      <c r="E1" s="7" t="s">
        <v>19</v>
      </c>
      <c r="F1" s="7" t="s">
        <v>20</v>
      </c>
      <c r="G1" s="6" t="s">
        <v>3</v>
      </c>
    </row>
    <row r="2" spans="1:7">
      <c r="A2" s="4">
        <v>45355</v>
      </c>
      <c r="B2" s="11" t="s">
        <v>15</v>
      </c>
      <c r="C2">
        <v>0.83979999999999999</v>
      </c>
      <c r="D2">
        <v>14000</v>
      </c>
      <c r="E2" s="2">
        <v>0</v>
      </c>
      <c r="F2" s="2">
        <v>0</v>
      </c>
    </row>
    <row r="3" spans="1:7">
      <c r="A3" s="4">
        <v>45377</v>
      </c>
      <c r="B3" s="11" t="s">
        <v>23</v>
      </c>
      <c r="C3">
        <v>0.81499999999999995</v>
      </c>
      <c r="D3">
        <v>900</v>
      </c>
      <c r="E3" s="2">
        <f>C3/C2-1</f>
        <v>-2.9530840676351588E-2</v>
      </c>
      <c r="F3" s="2">
        <f>C3/C$2-1</f>
        <v>-2.9530840676351588E-2</v>
      </c>
    </row>
    <row r="4" spans="1:7">
      <c r="A4" s="4">
        <v>45378</v>
      </c>
      <c r="B4" s="11" t="s">
        <v>23</v>
      </c>
      <c r="C4">
        <v>0.78700000000000003</v>
      </c>
      <c r="D4">
        <v>3000</v>
      </c>
      <c r="E4" s="2">
        <f t="shared" ref="E4:E5" si="0">C4/C3-1</f>
        <v>-3.4355828220858808E-2</v>
      </c>
      <c r="F4" s="2">
        <f t="shared" ref="F4:F5" si="1">C4/C$2-1</f>
        <v>-6.2872112407716063E-2</v>
      </c>
    </row>
    <row r="5" spans="1:7">
      <c r="A5" s="4">
        <v>45378</v>
      </c>
      <c r="B5" s="11" t="s">
        <v>23</v>
      </c>
      <c r="C5">
        <v>0.78200000000000003</v>
      </c>
      <c r="D5">
        <v>3000</v>
      </c>
      <c r="E5" s="2">
        <f t="shared" si="0"/>
        <v>-6.3532401524777349E-3</v>
      </c>
      <c r="F5" s="2">
        <f t="shared" si="1"/>
        <v>-6.8825910931174072E-2</v>
      </c>
    </row>
  </sheetData>
  <phoneticPr fontId="2" type="noConversion"/>
  <conditionalFormatting sqref="B1:B1048576">
    <cfRule type="containsText" dxfId="5" priority="1" operator="containsText" text="卖出">
      <formula>NOT(ISERROR(SEARCH("卖出",B1)))</formula>
    </cfRule>
    <cfRule type="containsText" dxfId="4" priority="2" operator="containsText" text="买入">
      <formula>NOT(ISERROR(SEARCH("买入",B1)))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622A-0D26-4F2E-A83C-CD87E0A2F65A}">
  <dimension ref="A1:G2"/>
  <sheetViews>
    <sheetView workbookViewId="0">
      <selection activeCell="D4" sqref="D4"/>
    </sheetView>
  </sheetViews>
  <sheetFormatPr defaultRowHeight="14.5"/>
  <cols>
    <col min="1" max="7" width="13.36328125" customWidth="1"/>
  </cols>
  <sheetData>
    <row r="1" spans="1:7" ht="29">
      <c r="A1" s="5" t="s">
        <v>0</v>
      </c>
      <c r="B1" s="5" t="s">
        <v>14</v>
      </c>
      <c r="C1" s="6" t="s">
        <v>16</v>
      </c>
      <c r="D1" s="6" t="s">
        <v>17</v>
      </c>
      <c r="E1" s="7" t="s">
        <v>19</v>
      </c>
      <c r="F1" s="7" t="s">
        <v>20</v>
      </c>
      <c r="G1" s="6" t="s">
        <v>3</v>
      </c>
    </row>
    <row r="2" spans="1:7">
      <c r="A2" s="4">
        <v>45352</v>
      </c>
      <c r="B2" s="11" t="s">
        <v>24</v>
      </c>
      <c r="C2">
        <v>1</v>
      </c>
      <c r="D2">
        <v>15000</v>
      </c>
      <c r="E2" s="2">
        <v>0</v>
      </c>
      <c r="F2" s="2">
        <v>0</v>
      </c>
    </row>
  </sheetData>
  <conditionalFormatting sqref="B1:B2">
    <cfRule type="containsText" dxfId="3" priority="1" operator="containsText" text="卖出">
      <formula>NOT(ISERROR(SEARCH("卖出",B1)))</formula>
    </cfRule>
    <cfRule type="containsText" dxfId="2" priority="2" operator="containsText" text="买入">
      <formula>NOT(ISERROR(SEARCH("买入",B1)))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易方达上证50指数增强C</vt:lpstr>
      <vt:lpstr>鹏华沪深300指数增强A</vt:lpstr>
      <vt:lpstr>招商中证白酒指数C</vt:lpstr>
      <vt:lpstr>上证50ETF易方达</vt:lpstr>
      <vt:lpstr>旅游ETF</vt:lpstr>
      <vt:lpstr>易方达蓝筹精选混合</vt:lpstr>
      <vt:lpstr>人工智能ETF</vt:lpstr>
      <vt:lpstr>A50指数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Shenghao</dc:creator>
  <cp:lastModifiedBy>Chen, Shenghao</cp:lastModifiedBy>
  <dcterms:created xsi:type="dcterms:W3CDTF">2023-12-13T07:40:44Z</dcterms:created>
  <dcterms:modified xsi:type="dcterms:W3CDTF">2024-03-27T07:58:24Z</dcterms:modified>
</cp:coreProperties>
</file>