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I:\Sprungbetrieb 2026\"/>
    </mc:Choice>
  </mc:AlternateContent>
  <bookViews>
    <workbookView xWindow="0" yWindow="0" windowWidth="28800" windowHeight="15870" activeTab="6"/>
  </bookViews>
  <sheets>
    <sheet name="Liste" sheetId="4" r:id="rId1"/>
    <sheet name="Muster- 4-Sitzer" sheetId="265" r:id="rId2"/>
    <sheet name="Muster 6-Sitzer" sheetId="181" r:id="rId3"/>
    <sheet name="Muster 10-Sitzer" sheetId="166" r:id="rId4"/>
    <sheet name="Muster  12-Sitzer" sheetId="194" r:id="rId5"/>
    <sheet name="18.04.2026" sheetId="266" r:id="rId6"/>
    <sheet name="23.05.2026" sheetId="267" r:id="rId7"/>
    <sheet name="24.05.2026" sheetId="268" r:id="rId8"/>
  </sheets>
  <externalReferences>
    <externalReference r:id="rId9"/>
  </externalReferences>
  <definedNames>
    <definedName name="_03.05.2025" localSheetId="5">Liste!#REF!</definedName>
    <definedName name="_03.05.2025" localSheetId="6">Liste!#REF!</definedName>
    <definedName name="_03.05.2025" localSheetId="7">Liste!#REF!</definedName>
    <definedName name="_03.05.2025">Liste!#REF!</definedName>
    <definedName name="_06.07.2024" localSheetId="5">Liste!#REF!</definedName>
    <definedName name="_06.07.2024" localSheetId="6">Liste!#REF!</definedName>
    <definedName name="_06.07.2024" localSheetId="7">Liste!#REF!</definedName>
    <definedName name="_06.07.2024" localSheetId="1">Liste!#REF!</definedName>
    <definedName name="_06.07.2024">Liste!#REF!</definedName>
    <definedName name="_07.07.2024" localSheetId="5">Liste!#REF!</definedName>
    <definedName name="_07.07.2024" localSheetId="6">Liste!#REF!</definedName>
    <definedName name="_07.07.2024" localSheetId="7">Liste!#REF!</definedName>
    <definedName name="_07.07.2024" localSheetId="1">Liste!#REF!</definedName>
    <definedName name="_07.07.2024">Liste!#REF!</definedName>
    <definedName name="_31.08.2024" localSheetId="5">Liste!#REF!</definedName>
    <definedName name="_31.08.2024" localSheetId="6">Liste!#REF!</definedName>
    <definedName name="_31.08.2024" localSheetId="7">Liste!#REF!</definedName>
    <definedName name="_31.08.2024">Liste!#REF!</definedName>
    <definedName name="_xlnm._FilterDatabase" localSheetId="5" hidden="1">'18.04.2026'!$A$31:$O$38</definedName>
    <definedName name="_xlnm._FilterDatabase" localSheetId="6" hidden="1">'23.05.2026'!$A$31:$O$38</definedName>
    <definedName name="_xlnm._FilterDatabase" localSheetId="7" hidden="1">'24.05.2026'!$A$31:$O$38</definedName>
    <definedName name="_xlnm._FilterDatabase" localSheetId="0" hidden="1">Liste!#REF!</definedName>
    <definedName name="_xlnm._FilterDatabase" localSheetId="4" hidden="1">'Muster  12-Sitzer'!$A$30:$O$45</definedName>
    <definedName name="_xlnm._FilterDatabase" localSheetId="3" hidden="1">'Muster 10-Sitzer'!$A$30:$O$38</definedName>
    <definedName name="_xlnm._FilterDatabase" localSheetId="1" hidden="1">'Muster- 4-Sitzer'!$A$31:$O$38</definedName>
    <definedName name="_xlnm._FilterDatabase" localSheetId="2" hidden="1">'Muster 6-Sitzer'!$A$30:$O$40</definedName>
    <definedName name="Abfrage" localSheetId="3">Liste!$F$3:$F$4</definedName>
    <definedName name="Abfrage">Liste!$F$3:$F$4</definedName>
    <definedName name="Absetzhöhen" localSheetId="3">Liste!$E$3:$E$8</definedName>
    <definedName name="Absetzhöhen">Liste!$E$3:$E$8</definedName>
    <definedName name="ASH">[1]Listen!$G$2:$G$9</definedName>
    <definedName name="_xlnm.Print_Titles" localSheetId="5">'18.04.2026'!$1:$1</definedName>
    <definedName name="_xlnm.Print_Titles" localSheetId="6">'23.05.2026'!$1:$1</definedName>
    <definedName name="_xlnm.Print_Titles" localSheetId="7">'24.05.2026'!$1:$1</definedName>
    <definedName name="_xlnm.Print_Titles" localSheetId="4">'Muster  12-Sitzer'!$1:$1</definedName>
    <definedName name="_xlnm.Print_Titles" localSheetId="3">'Muster 10-Sitzer'!$1:$1</definedName>
    <definedName name="_xlnm.Print_Titles" localSheetId="1">'Muster- 4-Sitzer'!$1:$1</definedName>
    <definedName name="_xlnm.Print_Titles" localSheetId="2">'Muster 6-Sitzer'!$1:$1</definedName>
    <definedName name="Flugleiter" localSheetId="3">Liste!$G$4:$G$7</definedName>
    <definedName name="Flugleiter">Liste!$G$4:$G$7</definedName>
    <definedName name="Flugleiter_neu">Liste!$G$4:$G$7</definedName>
    <definedName name="Flugzeugkennung" localSheetId="3">Liste!$J$3:$J$7</definedName>
    <definedName name="Flugzeugkennung">Liste!$J$3:$J$10</definedName>
    <definedName name="Konto" localSheetId="3">Liste!$N$4:$N$8</definedName>
    <definedName name="Konto">Liste!$N$4:$N$8</definedName>
    <definedName name="Legende" localSheetId="3">Liste!$C$3:$C$11</definedName>
    <definedName name="Legende">Liste!$C$3:$C$11</definedName>
    <definedName name="Legende_neu">Liste!$C$3:$C$11</definedName>
    <definedName name="Lehrer" localSheetId="3">Liste!$I$4:$I$9</definedName>
    <definedName name="Lehrer">Liste!$I$4:$I$11</definedName>
    <definedName name="Lehrer_neu">Liste!$I$4:$I$11</definedName>
    <definedName name="Miete" localSheetId="5">Liste!#REF!</definedName>
    <definedName name="Miete" localSheetId="6">Liste!#REF!</definedName>
    <definedName name="Miete" localSheetId="7">Liste!#REF!</definedName>
    <definedName name="Miete" localSheetId="4">Liste!#REF!</definedName>
    <definedName name="Miete" localSheetId="3">Liste!#REF!</definedName>
    <definedName name="Miete" localSheetId="1">Liste!#REF!</definedName>
    <definedName name="Miete" localSheetId="2">Liste!#REF!</definedName>
    <definedName name="Miete">Liste!#REF!</definedName>
    <definedName name="Name1">Liste!$B$2:$B$1048576</definedName>
    <definedName name="Name2">Liste!$B$2:$B$1048576</definedName>
    <definedName name="Namen" localSheetId="0">Liste1[Namen]</definedName>
    <definedName name="Namen" localSheetId="3">Liste!$B$4:$B$69</definedName>
    <definedName name="Namen">Liste!$B$2:$B$1048576</definedName>
    <definedName name="neu">Liste!$F$3:$F$4</definedName>
    <definedName name="Ort">Liste!$A$3</definedName>
    <definedName name="Pilot" localSheetId="3">Liste!$K$3:$K$9</definedName>
    <definedName name="Pilot">Liste!$K$3:$K$9</definedName>
    <definedName name="Pilot_1">Liste!$K$3:$K$9</definedName>
    <definedName name="Pilot_neu">Liste!$K$3:$K$9</definedName>
    <definedName name="Preise" localSheetId="3">Liste!$D$3:$D$16</definedName>
    <definedName name="Preise">Liste!$D$3:$D$16</definedName>
    <definedName name="Sprungleiter" localSheetId="3">Liste!$H$4:$H$8</definedName>
    <definedName name="Sprungleiter">Liste!$H$4:$H$8</definedName>
    <definedName name="Sprungleiter_neu">Liste!$H$4:$H$8</definedName>
    <definedName name="TMV" localSheetId="3">Liste!$L$3:$L$8</definedName>
    <definedName name="TMV">Liste!$L$3:$L$8</definedName>
  </definedNames>
  <calcPr calcId="162913"/>
</workbook>
</file>

<file path=xl/calcChain.xml><?xml version="1.0" encoding="utf-8"?>
<calcChain xmlns="http://schemas.openxmlformats.org/spreadsheetml/2006/main">
  <c r="N266" i="268" l="1"/>
  <c r="M266" i="268"/>
  <c r="L266" i="268"/>
  <c r="K266" i="268"/>
  <c r="I266" i="268"/>
  <c r="H266" i="268"/>
  <c r="G266" i="268"/>
  <c r="F266" i="268"/>
  <c r="N254" i="268"/>
  <c r="M254" i="268"/>
  <c r="L254" i="268"/>
  <c r="K254" i="268"/>
  <c r="I254" i="268"/>
  <c r="H254" i="268"/>
  <c r="G254" i="268"/>
  <c r="F254" i="268"/>
  <c r="N242" i="268"/>
  <c r="M242" i="268"/>
  <c r="L242" i="268"/>
  <c r="K242" i="268"/>
  <c r="I242" i="268"/>
  <c r="H242" i="268"/>
  <c r="G242" i="268"/>
  <c r="F242" i="268"/>
  <c r="N230" i="268"/>
  <c r="M230" i="268"/>
  <c r="L230" i="268"/>
  <c r="K230" i="268"/>
  <c r="I230" i="268"/>
  <c r="H230" i="268"/>
  <c r="G230" i="268"/>
  <c r="F230" i="268"/>
  <c r="N218" i="268"/>
  <c r="M218" i="268"/>
  <c r="L218" i="268"/>
  <c r="K218" i="268"/>
  <c r="I218" i="268"/>
  <c r="H218" i="268"/>
  <c r="G218" i="268"/>
  <c r="F218" i="268"/>
  <c r="N206" i="268"/>
  <c r="M206" i="268"/>
  <c r="L206" i="268"/>
  <c r="K206" i="268"/>
  <c r="I206" i="268"/>
  <c r="H206" i="268"/>
  <c r="G206" i="268"/>
  <c r="F206" i="268"/>
  <c r="N194" i="268"/>
  <c r="M194" i="268"/>
  <c r="L194" i="268"/>
  <c r="K194" i="268"/>
  <c r="I194" i="268"/>
  <c r="H194" i="268"/>
  <c r="G194" i="268"/>
  <c r="F194" i="268"/>
  <c r="N182" i="268"/>
  <c r="M182" i="268"/>
  <c r="L182" i="268"/>
  <c r="K182" i="268"/>
  <c r="I182" i="268"/>
  <c r="H182" i="268"/>
  <c r="G182" i="268"/>
  <c r="F182" i="268"/>
  <c r="N170" i="268"/>
  <c r="M170" i="268"/>
  <c r="L170" i="268"/>
  <c r="K170" i="268"/>
  <c r="I170" i="268"/>
  <c r="H170" i="268"/>
  <c r="G170" i="268"/>
  <c r="F170" i="268"/>
  <c r="N158" i="268"/>
  <c r="M158" i="268"/>
  <c r="L158" i="268"/>
  <c r="K158" i="268"/>
  <c r="I158" i="268"/>
  <c r="H158" i="268"/>
  <c r="G158" i="268"/>
  <c r="F158" i="268"/>
  <c r="N146" i="268"/>
  <c r="M146" i="268"/>
  <c r="L146" i="268"/>
  <c r="K146" i="268"/>
  <c r="I146" i="268"/>
  <c r="H146" i="268"/>
  <c r="G146" i="268"/>
  <c r="F146" i="268"/>
  <c r="N134" i="268"/>
  <c r="M134" i="268"/>
  <c r="L134" i="268"/>
  <c r="K134" i="268"/>
  <c r="I134" i="268"/>
  <c r="H134" i="268"/>
  <c r="G134" i="268"/>
  <c r="F134" i="268"/>
  <c r="N122" i="268"/>
  <c r="M122" i="268"/>
  <c r="L122" i="268"/>
  <c r="K122" i="268"/>
  <c r="I122" i="268"/>
  <c r="H122" i="268"/>
  <c r="G122" i="268"/>
  <c r="F122" i="268"/>
  <c r="N110" i="268"/>
  <c r="M110" i="268"/>
  <c r="L110" i="268"/>
  <c r="K110" i="268"/>
  <c r="I110" i="268"/>
  <c r="H110" i="268"/>
  <c r="G110" i="268"/>
  <c r="F110" i="268"/>
  <c r="N98" i="268"/>
  <c r="M98" i="268"/>
  <c r="L98" i="268"/>
  <c r="K98" i="268"/>
  <c r="I98" i="268"/>
  <c r="H98" i="268"/>
  <c r="G98" i="268"/>
  <c r="F98" i="268"/>
  <c r="N86" i="268"/>
  <c r="M86" i="268"/>
  <c r="L86" i="268"/>
  <c r="K86" i="268"/>
  <c r="I86" i="268"/>
  <c r="H86" i="268"/>
  <c r="G86" i="268"/>
  <c r="F86" i="268"/>
  <c r="N74" i="268"/>
  <c r="M74" i="268"/>
  <c r="L74" i="268"/>
  <c r="K74" i="268"/>
  <c r="I74" i="268"/>
  <c r="H74" i="268"/>
  <c r="G74" i="268"/>
  <c r="F74" i="268"/>
  <c r="N62" i="268"/>
  <c r="M62" i="268"/>
  <c r="L62" i="268"/>
  <c r="K62" i="268"/>
  <c r="D15" i="268" s="1"/>
  <c r="I62" i="268"/>
  <c r="H62" i="268"/>
  <c r="G62" i="268"/>
  <c r="F62" i="268"/>
  <c r="N50" i="268"/>
  <c r="M50" i="268"/>
  <c r="L50" i="268"/>
  <c r="K50" i="268"/>
  <c r="I50" i="268"/>
  <c r="H50" i="268"/>
  <c r="G50" i="268"/>
  <c r="F50" i="268"/>
  <c r="N38" i="268"/>
  <c r="M38" i="268"/>
  <c r="L38" i="268"/>
  <c r="K38" i="268"/>
  <c r="I38" i="268"/>
  <c r="H38" i="268"/>
  <c r="G38" i="268"/>
  <c r="F38" i="268"/>
  <c r="U23" i="268"/>
  <c r="T23" i="268"/>
  <c r="S23" i="268"/>
  <c r="R23" i="268"/>
  <c r="I23" i="268"/>
  <c r="U22" i="268"/>
  <c r="T22" i="268"/>
  <c r="S22" i="268"/>
  <c r="R22" i="268"/>
  <c r="I22" i="268"/>
  <c r="U21" i="268"/>
  <c r="T21" i="268"/>
  <c r="S21" i="268"/>
  <c r="R21" i="268"/>
  <c r="I21" i="268"/>
  <c r="U20" i="268"/>
  <c r="T20" i="268"/>
  <c r="S20" i="268"/>
  <c r="R20" i="268"/>
  <c r="U19" i="268"/>
  <c r="T19" i="268"/>
  <c r="S19" i="268"/>
  <c r="R19" i="268"/>
  <c r="U18" i="268"/>
  <c r="T18" i="268"/>
  <c r="S18" i="268"/>
  <c r="R18" i="268"/>
  <c r="U17" i="268"/>
  <c r="T17" i="268"/>
  <c r="S17" i="268"/>
  <c r="R17" i="268"/>
  <c r="U16" i="268"/>
  <c r="T16" i="268"/>
  <c r="S16" i="268"/>
  <c r="R16" i="268"/>
  <c r="O16" i="268"/>
  <c r="U15" i="268"/>
  <c r="T15" i="268"/>
  <c r="S15" i="268"/>
  <c r="R15" i="268"/>
  <c r="O15" i="268"/>
  <c r="U14" i="268"/>
  <c r="T14" i="268"/>
  <c r="S14" i="268"/>
  <c r="R14" i="268"/>
  <c r="O14" i="268"/>
  <c r="U13" i="268"/>
  <c r="T13" i="268"/>
  <c r="S13" i="268"/>
  <c r="R13" i="268"/>
  <c r="O13" i="268"/>
  <c r="U12" i="268"/>
  <c r="T12" i="268"/>
  <c r="S12" i="268"/>
  <c r="R12" i="268"/>
  <c r="O12" i="268"/>
  <c r="D12" i="268"/>
  <c r="U11" i="268"/>
  <c r="T11" i="268"/>
  <c r="S11" i="268"/>
  <c r="R11" i="268"/>
  <c r="O11" i="268"/>
  <c r="D11" i="268"/>
  <c r="U10" i="268"/>
  <c r="T10" i="268"/>
  <c r="S10" i="268"/>
  <c r="R10" i="268"/>
  <c r="O10" i="268"/>
  <c r="U9" i="268"/>
  <c r="T9" i="268"/>
  <c r="S9" i="268"/>
  <c r="R9" i="268"/>
  <c r="U8" i="268"/>
  <c r="T8" i="268"/>
  <c r="S8" i="268"/>
  <c r="R8" i="268"/>
  <c r="U7" i="268"/>
  <c r="T7" i="268"/>
  <c r="S7" i="268"/>
  <c r="R7" i="268"/>
  <c r="U6" i="268"/>
  <c r="T6" i="268"/>
  <c r="S6" i="268"/>
  <c r="R6" i="268"/>
  <c r="U5" i="268"/>
  <c r="T5" i="268"/>
  <c r="S5" i="268"/>
  <c r="R5" i="268"/>
  <c r="U4" i="268"/>
  <c r="T4" i="268"/>
  <c r="S4" i="268"/>
  <c r="R4" i="268"/>
  <c r="D14" i="268" l="1"/>
  <c r="D16" i="268" s="1"/>
  <c r="D13" i="268"/>
  <c r="I24" i="268"/>
  <c r="D10" i="268"/>
  <c r="N266" i="267"/>
  <c r="M266" i="267"/>
  <c r="L266" i="267"/>
  <c r="K266" i="267"/>
  <c r="I266" i="267"/>
  <c r="H266" i="267"/>
  <c r="G266" i="267"/>
  <c r="F266" i="267"/>
  <c r="N254" i="267"/>
  <c r="M254" i="267"/>
  <c r="L254" i="267"/>
  <c r="K254" i="267"/>
  <c r="I254" i="267"/>
  <c r="H254" i="267"/>
  <c r="G254" i="267"/>
  <c r="F254" i="267"/>
  <c r="N242" i="267"/>
  <c r="M242" i="267"/>
  <c r="L242" i="267"/>
  <c r="K242" i="267"/>
  <c r="I242" i="267"/>
  <c r="H242" i="267"/>
  <c r="G242" i="267"/>
  <c r="F242" i="267"/>
  <c r="N230" i="267"/>
  <c r="M230" i="267"/>
  <c r="L230" i="267"/>
  <c r="K230" i="267"/>
  <c r="I230" i="267"/>
  <c r="H230" i="267"/>
  <c r="G230" i="267"/>
  <c r="F230" i="267"/>
  <c r="N218" i="267"/>
  <c r="M218" i="267"/>
  <c r="L218" i="267"/>
  <c r="K218" i="267"/>
  <c r="I218" i="267"/>
  <c r="H218" i="267"/>
  <c r="G218" i="267"/>
  <c r="F218" i="267"/>
  <c r="N206" i="267"/>
  <c r="M206" i="267"/>
  <c r="L206" i="267"/>
  <c r="K206" i="267"/>
  <c r="I206" i="267"/>
  <c r="H206" i="267"/>
  <c r="G206" i="267"/>
  <c r="F206" i="267"/>
  <c r="N194" i="267"/>
  <c r="M194" i="267"/>
  <c r="L194" i="267"/>
  <c r="K194" i="267"/>
  <c r="I194" i="267"/>
  <c r="H194" i="267"/>
  <c r="G194" i="267"/>
  <c r="F194" i="267"/>
  <c r="N182" i="267"/>
  <c r="M182" i="267"/>
  <c r="L182" i="267"/>
  <c r="K182" i="267"/>
  <c r="I182" i="267"/>
  <c r="H182" i="267"/>
  <c r="G182" i="267"/>
  <c r="F182" i="267"/>
  <c r="N170" i="267"/>
  <c r="M170" i="267"/>
  <c r="L170" i="267"/>
  <c r="K170" i="267"/>
  <c r="I170" i="267"/>
  <c r="H170" i="267"/>
  <c r="G170" i="267"/>
  <c r="F170" i="267"/>
  <c r="N158" i="267"/>
  <c r="M158" i="267"/>
  <c r="L158" i="267"/>
  <c r="K158" i="267"/>
  <c r="I158" i="267"/>
  <c r="H158" i="267"/>
  <c r="G158" i="267"/>
  <c r="F158" i="267"/>
  <c r="N146" i="267"/>
  <c r="M146" i="267"/>
  <c r="L146" i="267"/>
  <c r="K146" i="267"/>
  <c r="I146" i="267"/>
  <c r="H146" i="267"/>
  <c r="G146" i="267"/>
  <c r="F146" i="267"/>
  <c r="N134" i="267"/>
  <c r="M134" i="267"/>
  <c r="L134" i="267"/>
  <c r="K134" i="267"/>
  <c r="I134" i="267"/>
  <c r="H134" i="267"/>
  <c r="G134" i="267"/>
  <c r="F134" i="267"/>
  <c r="N122" i="267"/>
  <c r="M122" i="267"/>
  <c r="L122" i="267"/>
  <c r="K122" i="267"/>
  <c r="I122" i="267"/>
  <c r="H122" i="267"/>
  <c r="G122" i="267"/>
  <c r="F122" i="267"/>
  <c r="N110" i="267"/>
  <c r="M110" i="267"/>
  <c r="L110" i="267"/>
  <c r="K110" i="267"/>
  <c r="I110" i="267"/>
  <c r="H110" i="267"/>
  <c r="G110" i="267"/>
  <c r="F110" i="267"/>
  <c r="N98" i="267"/>
  <c r="M98" i="267"/>
  <c r="L98" i="267"/>
  <c r="K98" i="267"/>
  <c r="I98" i="267"/>
  <c r="H98" i="267"/>
  <c r="G98" i="267"/>
  <c r="F98" i="267"/>
  <c r="N86" i="267"/>
  <c r="M86" i="267"/>
  <c r="L86" i="267"/>
  <c r="K86" i="267"/>
  <c r="I86" i="267"/>
  <c r="H86" i="267"/>
  <c r="G86" i="267"/>
  <c r="F86" i="267"/>
  <c r="N74" i="267"/>
  <c r="M74" i="267"/>
  <c r="L74" i="267"/>
  <c r="K74" i="267"/>
  <c r="I74" i="267"/>
  <c r="H74" i="267"/>
  <c r="G74" i="267"/>
  <c r="F74" i="267"/>
  <c r="N62" i="267"/>
  <c r="M62" i="267"/>
  <c r="L62" i="267"/>
  <c r="K62" i="267"/>
  <c r="I62" i="267"/>
  <c r="H62" i="267"/>
  <c r="G62" i="267"/>
  <c r="F62" i="267"/>
  <c r="N50" i="267"/>
  <c r="M50" i="267"/>
  <c r="L50" i="267"/>
  <c r="K50" i="267"/>
  <c r="D15" i="267" s="1"/>
  <c r="I50" i="267"/>
  <c r="H50" i="267"/>
  <c r="G50" i="267"/>
  <c r="F50" i="267"/>
  <c r="N38" i="267"/>
  <c r="M38" i="267"/>
  <c r="L38" i="267"/>
  <c r="K38" i="267"/>
  <c r="I38" i="267"/>
  <c r="H38" i="267"/>
  <c r="G38" i="267"/>
  <c r="D11" i="267" s="1"/>
  <c r="F38" i="267"/>
  <c r="U23" i="267"/>
  <c r="T23" i="267"/>
  <c r="S23" i="267"/>
  <c r="R23" i="267"/>
  <c r="I23" i="267"/>
  <c r="U22" i="267"/>
  <c r="T22" i="267"/>
  <c r="S22" i="267"/>
  <c r="R22" i="267"/>
  <c r="I22" i="267"/>
  <c r="U21" i="267"/>
  <c r="T21" i="267"/>
  <c r="S21" i="267"/>
  <c r="R21" i="267"/>
  <c r="I21" i="267"/>
  <c r="U20" i="267"/>
  <c r="T20" i="267"/>
  <c r="S20" i="267"/>
  <c r="R20" i="267"/>
  <c r="U19" i="267"/>
  <c r="T19" i="267"/>
  <c r="S19" i="267"/>
  <c r="R19" i="267"/>
  <c r="U18" i="267"/>
  <c r="T18" i="267"/>
  <c r="S18" i="267"/>
  <c r="R18" i="267"/>
  <c r="U17" i="267"/>
  <c r="T17" i="267"/>
  <c r="S17" i="267"/>
  <c r="R17" i="267"/>
  <c r="U16" i="267"/>
  <c r="T16" i="267"/>
  <c r="S16" i="267"/>
  <c r="R16" i="267"/>
  <c r="O16" i="267"/>
  <c r="U15" i="267"/>
  <c r="T15" i="267"/>
  <c r="S15" i="267"/>
  <c r="R15" i="267"/>
  <c r="O15" i="267"/>
  <c r="U14" i="267"/>
  <c r="T14" i="267"/>
  <c r="S14" i="267"/>
  <c r="R14" i="267"/>
  <c r="O14" i="267"/>
  <c r="U13" i="267"/>
  <c r="T13" i="267"/>
  <c r="S13" i="267"/>
  <c r="R13" i="267"/>
  <c r="O13" i="267"/>
  <c r="U12" i="267"/>
  <c r="T12" i="267"/>
  <c r="S12" i="267"/>
  <c r="R12" i="267"/>
  <c r="O12" i="267"/>
  <c r="D12" i="267"/>
  <c r="U11" i="267"/>
  <c r="T11" i="267"/>
  <c r="S11" i="267"/>
  <c r="R11" i="267"/>
  <c r="O11" i="267"/>
  <c r="U10" i="267"/>
  <c r="T10" i="267"/>
  <c r="S10" i="267"/>
  <c r="R10" i="267"/>
  <c r="O10" i="267"/>
  <c r="U9" i="267"/>
  <c r="T9" i="267"/>
  <c r="S9" i="267"/>
  <c r="R9" i="267"/>
  <c r="U8" i="267"/>
  <c r="T8" i="267"/>
  <c r="S8" i="267"/>
  <c r="R8" i="267"/>
  <c r="U7" i="267"/>
  <c r="T7" i="267"/>
  <c r="S7" i="267"/>
  <c r="R7" i="267"/>
  <c r="U6" i="267"/>
  <c r="T6" i="267"/>
  <c r="S6" i="267"/>
  <c r="R6" i="267"/>
  <c r="U5" i="267"/>
  <c r="T5" i="267"/>
  <c r="S5" i="267"/>
  <c r="R5" i="267"/>
  <c r="U4" i="267"/>
  <c r="T4" i="267"/>
  <c r="S4" i="267"/>
  <c r="R4" i="267"/>
  <c r="D14" i="267" l="1"/>
  <c r="D16" i="267" s="1"/>
  <c r="D13" i="267"/>
  <c r="I24" i="267"/>
  <c r="D10" i="267"/>
  <c r="N266" i="266"/>
  <c r="M266" i="266"/>
  <c r="L266" i="266"/>
  <c r="K266" i="266"/>
  <c r="I266" i="266"/>
  <c r="H266" i="266"/>
  <c r="G266" i="266"/>
  <c r="F266" i="266"/>
  <c r="N254" i="266"/>
  <c r="M254" i="266"/>
  <c r="L254" i="266"/>
  <c r="K254" i="266"/>
  <c r="I254" i="266"/>
  <c r="H254" i="266"/>
  <c r="G254" i="266"/>
  <c r="F254" i="266"/>
  <c r="N242" i="266"/>
  <c r="M242" i="266"/>
  <c r="L242" i="266"/>
  <c r="K242" i="266"/>
  <c r="I242" i="266"/>
  <c r="H242" i="266"/>
  <c r="G242" i="266"/>
  <c r="F242" i="266"/>
  <c r="N230" i="266"/>
  <c r="M230" i="266"/>
  <c r="L230" i="266"/>
  <c r="K230" i="266"/>
  <c r="I230" i="266"/>
  <c r="H230" i="266"/>
  <c r="G230" i="266"/>
  <c r="F230" i="266"/>
  <c r="N218" i="266"/>
  <c r="M218" i="266"/>
  <c r="L218" i="266"/>
  <c r="K218" i="266"/>
  <c r="I218" i="266"/>
  <c r="H218" i="266"/>
  <c r="G218" i="266"/>
  <c r="F218" i="266"/>
  <c r="N206" i="266"/>
  <c r="M206" i="266"/>
  <c r="L206" i="266"/>
  <c r="K206" i="266"/>
  <c r="I206" i="266"/>
  <c r="H206" i="266"/>
  <c r="G206" i="266"/>
  <c r="F206" i="266"/>
  <c r="N194" i="266"/>
  <c r="M194" i="266"/>
  <c r="L194" i="266"/>
  <c r="K194" i="266"/>
  <c r="I194" i="266"/>
  <c r="H194" i="266"/>
  <c r="G194" i="266"/>
  <c r="F194" i="266"/>
  <c r="N182" i="266"/>
  <c r="M182" i="266"/>
  <c r="L182" i="266"/>
  <c r="K182" i="266"/>
  <c r="I182" i="266"/>
  <c r="H182" i="266"/>
  <c r="G182" i="266"/>
  <c r="F182" i="266"/>
  <c r="N170" i="266"/>
  <c r="M170" i="266"/>
  <c r="L170" i="266"/>
  <c r="K170" i="266"/>
  <c r="I170" i="266"/>
  <c r="H170" i="266"/>
  <c r="G170" i="266"/>
  <c r="F170" i="266"/>
  <c r="N158" i="266"/>
  <c r="M158" i="266"/>
  <c r="L158" i="266"/>
  <c r="K158" i="266"/>
  <c r="I158" i="266"/>
  <c r="H158" i="266"/>
  <c r="G158" i="266"/>
  <c r="F158" i="266"/>
  <c r="N146" i="266"/>
  <c r="M146" i="266"/>
  <c r="L146" i="266"/>
  <c r="K146" i="266"/>
  <c r="I146" i="266"/>
  <c r="H146" i="266"/>
  <c r="G146" i="266"/>
  <c r="F146" i="266"/>
  <c r="N134" i="266"/>
  <c r="M134" i="266"/>
  <c r="L134" i="266"/>
  <c r="K134" i="266"/>
  <c r="I134" i="266"/>
  <c r="H134" i="266"/>
  <c r="G134" i="266"/>
  <c r="F134" i="266"/>
  <c r="N122" i="266"/>
  <c r="M122" i="266"/>
  <c r="L122" i="266"/>
  <c r="K122" i="266"/>
  <c r="I122" i="266"/>
  <c r="H122" i="266"/>
  <c r="G122" i="266"/>
  <c r="F122" i="266"/>
  <c r="N110" i="266"/>
  <c r="M110" i="266"/>
  <c r="L110" i="266"/>
  <c r="K110" i="266"/>
  <c r="I110" i="266"/>
  <c r="H110" i="266"/>
  <c r="G110" i="266"/>
  <c r="F110" i="266"/>
  <c r="N98" i="266"/>
  <c r="M98" i="266"/>
  <c r="L98" i="266"/>
  <c r="K98" i="266"/>
  <c r="I98" i="266"/>
  <c r="H98" i="266"/>
  <c r="G98" i="266"/>
  <c r="F98" i="266"/>
  <c r="N86" i="266"/>
  <c r="M86" i="266"/>
  <c r="L86" i="266"/>
  <c r="K86" i="266"/>
  <c r="I86" i="266"/>
  <c r="H86" i="266"/>
  <c r="G86" i="266"/>
  <c r="F86" i="266"/>
  <c r="N74" i="266"/>
  <c r="M74" i="266"/>
  <c r="L74" i="266"/>
  <c r="K74" i="266"/>
  <c r="I74" i="266"/>
  <c r="H74" i="266"/>
  <c r="G74" i="266"/>
  <c r="F74" i="266"/>
  <c r="N62" i="266"/>
  <c r="M62" i="266"/>
  <c r="L62" i="266"/>
  <c r="K62" i="266"/>
  <c r="I62" i="266"/>
  <c r="H62" i="266"/>
  <c r="G62" i="266"/>
  <c r="F62" i="266"/>
  <c r="N50" i="266"/>
  <c r="M50" i="266"/>
  <c r="L50" i="266"/>
  <c r="K50" i="266"/>
  <c r="I50" i="266"/>
  <c r="H50" i="266"/>
  <c r="G50" i="266"/>
  <c r="F50" i="266"/>
  <c r="N38" i="266"/>
  <c r="M38" i="266"/>
  <c r="L38" i="266"/>
  <c r="K38" i="266"/>
  <c r="I38" i="266"/>
  <c r="H38" i="266"/>
  <c r="G38" i="266"/>
  <c r="F38" i="266"/>
  <c r="D10" i="266" s="1"/>
  <c r="U23" i="266"/>
  <c r="T23" i="266"/>
  <c r="S23" i="266"/>
  <c r="R23" i="266"/>
  <c r="I23" i="266"/>
  <c r="U22" i="266"/>
  <c r="T22" i="266"/>
  <c r="S22" i="266"/>
  <c r="R22" i="266"/>
  <c r="I22" i="266"/>
  <c r="U21" i="266"/>
  <c r="T21" i="266"/>
  <c r="S21" i="266"/>
  <c r="R21" i="266"/>
  <c r="I21" i="266"/>
  <c r="U20" i="266"/>
  <c r="T20" i="266"/>
  <c r="S20" i="266"/>
  <c r="R20" i="266"/>
  <c r="U19" i="266"/>
  <c r="T19" i="266"/>
  <c r="S19" i="266"/>
  <c r="R19" i="266"/>
  <c r="U18" i="266"/>
  <c r="T18" i="266"/>
  <c r="S18" i="266"/>
  <c r="R18" i="266"/>
  <c r="U17" i="266"/>
  <c r="T17" i="266"/>
  <c r="S17" i="266"/>
  <c r="R17" i="266"/>
  <c r="U16" i="266"/>
  <c r="T16" i="266"/>
  <c r="S16" i="266"/>
  <c r="R16" i="266"/>
  <c r="O16" i="266"/>
  <c r="U15" i="266"/>
  <c r="T15" i="266"/>
  <c r="S15" i="266"/>
  <c r="R15" i="266"/>
  <c r="O15" i="266"/>
  <c r="U14" i="266"/>
  <c r="T14" i="266"/>
  <c r="S14" i="266"/>
  <c r="R14" i="266"/>
  <c r="O14" i="266"/>
  <c r="U13" i="266"/>
  <c r="T13" i="266"/>
  <c r="S13" i="266"/>
  <c r="R13" i="266"/>
  <c r="O13" i="266"/>
  <c r="D13" i="266"/>
  <c r="U12" i="266"/>
  <c r="T12" i="266"/>
  <c r="S12" i="266"/>
  <c r="R12" i="266"/>
  <c r="O12" i="266"/>
  <c r="U11" i="266"/>
  <c r="T11" i="266"/>
  <c r="S11" i="266"/>
  <c r="R11" i="266"/>
  <c r="O11" i="266"/>
  <c r="D11" i="266"/>
  <c r="U10" i="266"/>
  <c r="T10" i="266"/>
  <c r="S10" i="266"/>
  <c r="R10" i="266"/>
  <c r="O10" i="266"/>
  <c r="U9" i="266"/>
  <c r="T9" i="266"/>
  <c r="S9" i="266"/>
  <c r="R9" i="266"/>
  <c r="U8" i="266"/>
  <c r="T8" i="266"/>
  <c r="S8" i="266"/>
  <c r="R8" i="266"/>
  <c r="U7" i="266"/>
  <c r="T7" i="266"/>
  <c r="S7" i="266"/>
  <c r="R7" i="266"/>
  <c r="U6" i="266"/>
  <c r="T6" i="266"/>
  <c r="S6" i="266"/>
  <c r="R6" i="266"/>
  <c r="U5" i="266"/>
  <c r="T5" i="266"/>
  <c r="S5" i="266"/>
  <c r="R5" i="266"/>
  <c r="U4" i="266"/>
  <c r="T4" i="266"/>
  <c r="S4" i="266"/>
  <c r="R4" i="266"/>
  <c r="D15" i="266" l="1"/>
  <c r="D14" i="266"/>
  <c r="I24" i="266"/>
  <c r="D12" i="266"/>
  <c r="R5" i="181"/>
  <c r="D16" i="266" l="1"/>
  <c r="AU5" i="194"/>
  <c r="AU6" i="194"/>
  <c r="AU7" i="194"/>
  <c r="AU8" i="194"/>
  <c r="AU9" i="194"/>
  <c r="AU10" i="194"/>
  <c r="AU11" i="194"/>
  <c r="AU12" i="194"/>
  <c r="AU13" i="194"/>
  <c r="AU14" i="194"/>
  <c r="AU15" i="194"/>
  <c r="AU4" i="194"/>
  <c r="AT5" i="194"/>
  <c r="AT6" i="194"/>
  <c r="AT7" i="194"/>
  <c r="AT8" i="194"/>
  <c r="AT9" i="194"/>
  <c r="AT10" i="194"/>
  <c r="AT11" i="194"/>
  <c r="AT12" i="194"/>
  <c r="AT13" i="194"/>
  <c r="AT14" i="194"/>
  <c r="AT15" i="194"/>
  <c r="AT4" i="194"/>
  <c r="AS5" i="194"/>
  <c r="AS6" i="194"/>
  <c r="AS7" i="194"/>
  <c r="AS8" i="194"/>
  <c r="AS9" i="194"/>
  <c r="AS10" i="194"/>
  <c r="AS11" i="194"/>
  <c r="AS12" i="194"/>
  <c r="AS13" i="194"/>
  <c r="AS14" i="194"/>
  <c r="AS15" i="194"/>
  <c r="AS4" i="194"/>
  <c r="AR5" i="194"/>
  <c r="AR6" i="194"/>
  <c r="AR7" i="194"/>
  <c r="AR8" i="194"/>
  <c r="AR9" i="194"/>
  <c r="AR10" i="194"/>
  <c r="AR11" i="194"/>
  <c r="AR12" i="194"/>
  <c r="AR13" i="194"/>
  <c r="AR14" i="194"/>
  <c r="AR15" i="194"/>
  <c r="AR4" i="194"/>
  <c r="AQ5" i="194"/>
  <c r="AQ6" i="194"/>
  <c r="AQ7" i="194"/>
  <c r="AQ8" i="194"/>
  <c r="AQ9" i="194"/>
  <c r="AQ10" i="194"/>
  <c r="AQ11" i="194"/>
  <c r="AQ12" i="194"/>
  <c r="AQ13" i="194"/>
  <c r="AQ14" i="194"/>
  <c r="AQ15" i="194"/>
  <c r="AQ4" i="194"/>
  <c r="AP5" i="194"/>
  <c r="AP6" i="194"/>
  <c r="AP7" i="194"/>
  <c r="AP8" i="194"/>
  <c r="AP9" i="194"/>
  <c r="AP10" i="194"/>
  <c r="AP11" i="194"/>
  <c r="AP12" i="194"/>
  <c r="AP13" i="194"/>
  <c r="AP14" i="194"/>
  <c r="AP15" i="194"/>
  <c r="AP4" i="194"/>
  <c r="AO5" i="194"/>
  <c r="AO6" i="194"/>
  <c r="AO7" i="194"/>
  <c r="AO8" i="194"/>
  <c r="AO9" i="194"/>
  <c r="AO10" i="194"/>
  <c r="AO11" i="194"/>
  <c r="AO12" i="194"/>
  <c r="AO13" i="194"/>
  <c r="AO14" i="194"/>
  <c r="AO15" i="194"/>
  <c r="AO4" i="194"/>
  <c r="AN5" i="194"/>
  <c r="AN6" i="194"/>
  <c r="AN7" i="194"/>
  <c r="AN8" i="194"/>
  <c r="AN9" i="194"/>
  <c r="AN10" i="194"/>
  <c r="AN11" i="194"/>
  <c r="AN12" i="194"/>
  <c r="AN13" i="194"/>
  <c r="AN14" i="194"/>
  <c r="AN15" i="194"/>
  <c r="AN4" i="194"/>
  <c r="AM5" i="194"/>
  <c r="AM6" i="194"/>
  <c r="AM7" i="194"/>
  <c r="AM8" i="194"/>
  <c r="AM9" i="194"/>
  <c r="AM10" i="194"/>
  <c r="AM11" i="194"/>
  <c r="AM12" i="194"/>
  <c r="AM13" i="194"/>
  <c r="AM14" i="194"/>
  <c r="AM15" i="194"/>
  <c r="AM4" i="194"/>
  <c r="AL5" i="194"/>
  <c r="AL6" i="194"/>
  <c r="AL7" i="194"/>
  <c r="AL8" i="194"/>
  <c r="AL9" i="194"/>
  <c r="AL10" i="194"/>
  <c r="AL11" i="194"/>
  <c r="AL12" i="194"/>
  <c r="AL13" i="194"/>
  <c r="AL14" i="194"/>
  <c r="AL15" i="194"/>
  <c r="AL4" i="194"/>
  <c r="AR7" i="166"/>
  <c r="AR5" i="166"/>
  <c r="AR6" i="166"/>
  <c r="AR8" i="166"/>
  <c r="AR9" i="166"/>
  <c r="AR10" i="166"/>
  <c r="AR11" i="166"/>
  <c r="AR12" i="166"/>
  <c r="AR13" i="166"/>
  <c r="AR4" i="166"/>
  <c r="AQ5" i="166"/>
  <c r="AQ6" i="166"/>
  <c r="AQ7" i="166"/>
  <c r="AQ8" i="166"/>
  <c r="AQ9" i="166"/>
  <c r="AQ10" i="166"/>
  <c r="AQ11" i="166"/>
  <c r="AQ12" i="166"/>
  <c r="AQ13" i="166"/>
  <c r="AQ4" i="166"/>
  <c r="AP5" i="166"/>
  <c r="AP6" i="166"/>
  <c r="AP7" i="166"/>
  <c r="AP8" i="166"/>
  <c r="AP9" i="166"/>
  <c r="AP10" i="166"/>
  <c r="AP11" i="166"/>
  <c r="AP12" i="166"/>
  <c r="AP13" i="166"/>
  <c r="AP4" i="166"/>
  <c r="AO5" i="166"/>
  <c r="AO6" i="166"/>
  <c r="AO7" i="166"/>
  <c r="AO8" i="166"/>
  <c r="AO9" i="166"/>
  <c r="AO10" i="166"/>
  <c r="AO11" i="166"/>
  <c r="AO12" i="166"/>
  <c r="AO13" i="166"/>
  <c r="AO4" i="166"/>
  <c r="AN5" i="166"/>
  <c r="AN6" i="166"/>
  <c r="AN7" i="166"/>
  <c r="AN8" i="166"/>
  <c r="AN9" i="166"/>
  <c r="AN10" i="166"/>
  <c r="AN11" i="166"/>
  <c r="AN12" i="166"/>
  <c r="AN13" i="166"/>
  <c r="AN4" i="166"/>
  <c r="AM5" i="166"/>
  <c r="AM6" i="166"/>
  <c r="AM7" i="166"/>
  <c r="AM8" i="166"/>
  <c r="AM9" i="166"/>
  <c r="AM10" i="166"/>
  <c r="AM11" i="166"/>
  <c r="AM12" i="166"/>
  <c r="AM13" i="166"/>
  <c r="AM4" i="166"/>
  <c r="AL5" i="166"/>
  <c r="AL6" i="166"/>
  <c r="AL7" i="166"/>
  <c r="AL8" i="166"/>
  <c r="AL9" i="166"/>
  <c r="AL10" i="166"/>
  <c r="AL11" i="166"/>
  <c r="AL12" i="166"/>
  <c r="AL13" i="166"/>
  <c r="AL4" i="166"/>
  <c r="AS5" i="166"/>
  <c r="AS6" i="166"/>
  <c r="AS7" i="166"/>
  <c r="AS8" i="166"/>
  <c r="AS9" i="166"/>
  <c r="AS10" i="166"/>
  <c r="AS11" i="166"/>
  <c r="AS12" i="166"/>
  <c r="AS13" i="166"/>
  <c r="AS4" i="166"/>
  <c r="S4" i="166"/>
  <c r="S5" i="166"/>
  <c r="S6" i="166"/>
  <c r="S7" i="166"/>
  <c r="S8" i="166"/>
  <c r="S9" i="166"/>
  <c r="S10" i="166"/>
  <c r="S11" i="166"/>
  <c r="S12" i="166"/>
  <c r="S13" i="166"/>
  <c r="R5" i="166"/>
  <c r="R6" i="166"/>
  <c r="R7" i="166"/>
  <c r="R8" i="166"/>
  <c r="R9" i="166"/>
  <c r="R10" i="166"/>
  <c r="R11" i="166"/>
  <c r="R12" i="166"/>
  <c r="R13" i="166"/>
  <c r="T4" i="166"/>
  <c r="U4" i="166"/>
  <c r="N557" i="166"/>
  <c r="M557" i="166"/>
  <c r="L557" i="166"/>
  <c r="K557" i="166"/>
  <c r="I557" i="166"/>
  <c r="H557" i="166"/>
  <c r="G557" i="166"/>
  <c r="F557" i="166"/>
  <c r="N538" i="166"/>
  <c r="M538" i="166"/>
  <c r="L538" i="166"/>
  <c r="K538" i="166"/>
  <c r="I538" i="166"/>
  <c r="H538" i="166"/>
  <c r="G538" i="166"/>
  <c r="F538" i="166"/>
  <c r="N519" i="166"/>
  <c r="M519" i="166"/>
  <c r="L519" i="166"/>
  <c r="K519" i="166"/>
  <c r="I519" i="166"/>
  <c r="H519" i="166"/>
  <c r="G519" i="166"/>
  <c r="F519" i="166"/>
  <c r="N500" i="166"/>
  <c r="M500" i="166"/>
  <c r="L500" i="166"/>
  <c r="K500" i="166"/>
  <c r="I500" i="166"/>
  <c r="H500" i="166"/>
  <c r="G500" i="166"/>
  <c r="F500" i="166"/>
  <c r="N481" i="166"/>
  <c r="M481" i="166"/>
  <c r="L481" i="166"/>
  <c r="K481" i="166"/>
  <c r="I481" i="166"/>
  <c r="H481" i="166"/>
  <c r="G481" i="166"/>
  <c r="F481" i="166"/>
  <c r="N462" i="166"/>
  <c r="M462" i="166"/>
  <c r="L462" i="166"/>
  <c r="K462" i="166"/>
  <c r="I462" i="166"/>
  <c r="H462" i="166"/>
  <c r="G462" i="166"/>
  <c r="F462" i="166"/>
  <c r="N443" i="166"/>
  <c r="M443" i="166"/>
  <c r="L443" i="166"/>
  <c r="K443" i="166"/>
  <c r="I443" i="166"/>
  <c r="H443" i="166"/>
  <c r="G443" i="166"/>
  <c r="F443" i="166"/>
  <c r="N424" i="166"/>
  <c r="M424" i="166"/>
  <c r="L424" i="166"/>
  <c r="K424" i="166"/>
  <c r="I424" i="166"/>
  <c r="H424" i="166"/>
  <c r="G424" i="166"/>
  <c r="F424" i="166"/>
  <c r="N405" i="166"/>
  <c r="M405" i="166"/>
  <c r="L405" i="166"/>
  <c r="K405" i="166"/>
  <c r="I405" i="166"/>
  <c r="H405" i="166"/>
  <c r="G405" i="166"/>
  <c r="F405" i="166"/>
  <c r="N386" i="166"/>
  <c r="M386" i="166"/>
  <c r="L386" i="166"/>
  <c r="K386" i="166"/>
  <c r="I386" i="166"/>
  <c r="H386" i="166"/>
  <c r="G386" i="166"/>
  <c r="F386" i="166"/>
  <c r="N367" i="166"/>
  <c r="M367" i="166"/>
  <c r="L367" i="166"/>
  <c r="K367" i="166"/>
  <c r="I367" i="166"/>
  <c r="H367" i="166"/>
  <c r="G367" i="166"/>
  <c r="F367" i="166"/>
  <c r="N348" i="166"/>
  <c r="M348" i="166"/>
  <c r="L348" i="166"/>
  <c r="K348" i="166"/>
  <c r="I348" i="166"/>
  <c r="H348" i="166"/>
  <c r="G348" i="166"/>
  <c r="F348" i="166"/>
  <c r="N329" i="166"/>
  <c r="M329" i="166"/>
  <c r="L329" i="166"/>
  <c r="K329" i="166"/>
  <c r="I329" i="166"/>
  <c r="H329" i="166"/>
  <c r="G329" i="166"/>
  <c r="F329" i="166"/>
  <c r="N310" i="166"/>
  <c r="M310" i="166"/>
  <c r="L310" i="166"/>
  <c r="K310" i="166"/>
  <c r="I310" i="166"/>
  <c r="H310" i="166"/>
  <c r="G310" i="166"/>
  <c r="F310" i="166"/>
  <c r="N291" i="166"/>
  <c r="M291" i="166"/>
  <c r="L291" i="166"/>
  <c r="K291" i="166"/>
  <c r="I291" i="166"/>
  <c r="H291" i="166"/>
  <c r="G291" i="166"/>
  <c r="F291" i="166"/>
  <c r="N272" i="166"/>
  <c r="M272" i="166"/>
  <c r="L272" i="166"/>
  <c r="K272" i="166"/>
  <c r="I272" i="166"/>
  <c r="H272" i="166"/>
  <c r="G272" i="166"/>
  <c r="F272" i="166"/>
  <c r="N253" i="166"/>
  <c r="M253" i="166"/>
  <c r="L253" i="166"/>
  <c r="K253" i="166"/>
  <c r="I253" i="166"/>
  <c r="H253" i="166"/>
  <c r="G253" i="166"/>
  <c r="F253" i="166"/>
  <c r="N234" i="166"/>
  <c r="M234" i="166"/>
  <c r="L234" i="166"/>
  <c r="K234" i="166"/>
  <c r="I234" i="166"/>
  <c r="H234" i="166"/>
  <c r="G234" i="166"/>
  <c r="F234" i="166"/>
  <c r="N215" i="166"/>
  <c r="M215" i="166"/>
  <c r="L215" i="166"/>
  <c r="K215" i="166"/>
  <c r="I215" i="166"/>
  <c r="H215" i="166"/>
  <c r="G215" i="166"/>
  <c r="F215" i="166"/>
  <c r="N196" i="166"/>
  <c r="M196" i="166"/>
  <c r="L196" i="166"/>
  <c r="K196" i="166"/>
  <c r="I196" i="166"/>
  <c r="H196" i="166"/>
  <c r="G196" i="166"/>
  <c r="F196" i="166"/>
  <c r="N177" i="166"/>
  <c r="M177" i="166"/>
  <c r="L177" i="166"/>
  <c r="K177" i="166"/>
  <c r="I177" i="166"/>
  <c r="H177" i="166"/>
  <c r="G177" i="166"/>
  <c r="F177" i="166"/>
  <c r="N158" i="166"/>
  <c r="M158" i="166"/>
  <c r="L158" i="166"/>
  <c r="K158" i="166"/>
  <c r="I158" i="166"/>
  <c r="H158" i="166"/>
  <c r="G158" i="166"/>
  <c r="F158" i="166"/>
  <c r="N139" i="166"/>
  <c r="M139" i="166"/>
  <c r="L139" i="166"/>
  <c r="K139" i="166"/>
  <c r="I139" i="166"/>
  <c r="H139" i="166"/>
  <c r="G139" i="166"/>
  <c r="F139" i="166"/>
  <c r="N120" i="166"/>
  <c r="M120" i="166"/>
  <c r="L120" i="166"/>
  <c r="K120" i="166"/>
  <c r="I120" i="166"/>
  <c r="H120" i="166"/>
  <c r="G120" i="166"/>
  <c r="F120" i="166"/>
  <c r="N101" i="166"/>
  <c r="M101" i="166"/>
  <c r="L101" i="166"/>
  <c r="K101" i="166"/>
  <c r="I101" i="166"/>
  <c r="H101" i="166"/>
  <c r="G101" i="166"/>
  <c r="F101" i="166"/>
  <c r="N82" i="166"/>
  <c r="M82" i="166"/>
  <c r="L82" i="166"/>
  <c r="K82" i="166"/>
  <c r="I82" i="166"/>
  <c r="H82" i="166"/>
  <c r="G82" i="166"/>
  <c r="F82" i="166"/>
  <c r="N63" i="166"/>
  <c r="M63" i="166"/>
  <c r="L63" i="166"/>
  <c r="K63" i="166"/>
  <c r="I63" i="166"/>
  <c r="H63" i="166"/>
  <c r="G63" i="166"/>
  <c r="F63" i="166"/>
  <c r="I21" i="265"/>
  <c r="I20" i="194" l="1"/>
  <c r="U5" i="194"/>
  <c r="U4" i="194"/>
  <c r="S11" i="194"/>
  <c r="I21" i="194" l="1"/>
  <c r="I22" i="194"/>
  <c r="AU5" i="181"/>
  <c r="AU6" i="181"/>
  <c r="AU7" i="181"/>
  <c r="AU8" i="181"/>
  <c r="AU9" i="181"/>
  <c r="AU4" i="181"/>
  <c r="AT5" i="181"/>
  <c r="AT6" i="181"/>
  <c r="AT7" i="181"/>
  <c r="AT8" i="181"/>
  <c r="AT9" i="181"/>
  <c r="AT4" i="181"/>
  <c r="AS5" i="181"/>
  <c r="AS6" i="181"/>
  <c r="AS7" i="181"/>
  <c r="AS8" i="181"/>
  <c r="AS9" i="181"/>
  <c r="AS4" i="181"/>
  <c r="AR5" i="181"/>
  <c r="AR6" i="181"/>
  <c r="AR7" i="181"/>
  <c r="AR8" i="181"/>
  <c r="AR9" i="181"/>
  <c r="AR4" i="181"/>
  <c r="AQ5" i="181"/>
  <c r="AQ6" i="181"/>
  <c r="AQ7" i="181"/>
  <c r="AQ8" i="181"/>
  <c r="AQ9" i="181"/>
  <c r="AQ4" i="181"/>
  <c r="AP5" i="181"/>
  <c r="AP6" i="181"/>
  <c r="AP7" i="181"/>
  <c r="AP8" i="181"/>
  <c r="AP9" i="181"/>
  <c r="AP4" i="181"/>
  <c r="AO5" i="181"/>
  <c r="AO6" i="181"/>
  <c r="AO7" i="181"/>
  <c r="AO8" i="181"/>
  <c r="AO9" i="181"/>
  <c r="AN5" i="181"/>
  <c r="AN6" i="181"/>
  <c r="AN7" i="181"/>
  <c r="AN8" i="181"/>
  <c r="AN9" i="181"/>
  <c r="AN4" i="181"/>
  <c r="AM5" i="181"/>
  <c r="AM6" i="181"/>
  <c r="AM7" i="181"/>
  <c r="AM8" i="181"/>
  <c r="AM9" i="181"/>
  <c r="AL5" i="181"/>
  <c r="AL6" i="181"/>
  <c r="AL7" i="181"/>
  <c r="AL8" i="181"/>
  <c r="AL9" i="181"/>
  <c r="AO4" i="181"/>
  <c r="AM4" i="181"/>
  <c r="AL4" i="181"/>
  <c r="AK5" i="181"/>
  <c r="AK6" i="181"/>
  <c r="AK7" i="181"/>
  <c r="AK8" i="181"/>
  <c r="AK9" i="181"/>
  <c r="AK4" i="181"/>
  <c r="AJ5" i="181"/>
  <c r="AJ6" i="181"/>
  <c r="AJ7" i="181"/>
  <c r="AJ8" i="181"/>
  <c r="AJ9" i="181"/>
  <c r="AJ4" i="181"/>
  <c r="AI5" i="181"/>
  <c r="AI6" i="181"/>
  <c r="AI7" i="181"/>
  <c r="AI8" i="181"/>
  <c r="AI9" i="181"/>
  <c r="AI4" i="181"/>
  <c r="AH5" i="181"/>
  <c r="AH6" i="181"/>
  <c r="AH7" i="181"/>
  <c r="AH8" i="181"/>
  <c r="AH9" i="181"/>
  <c r="AH4" i="181"/>
  <c r="AG5" i="181"/>
  <c r="AG6" i="181"/>
  <c r="AG7" i="181"/>
  <c r="AG8" i="181"/>
  <c r="AG9" i="181"/>
  <c r="AG4" i="181"/>
  <c r="AF5" i="181"/>
  <c r="AF6" i="181"/>
  <c r="AF7" i="181"/>
  <c r="AF8" i="181"/>
  <c r="AF9" i="181"/>
  <c r="AF4" i="181"/>
  <c r="AE5" i="181"/>
  <c r="AE6" i="181"/>
  <c r="AE7" i="181"/>
  <c r="AE8" i="181"/>
  <c r="AE9" i="181"/>
  <c r="AE4" i="181"/>
  <c r="AD5" i="181"/>
  <c r="AD6" i="181"/>
  <c r="AD7" i="181"/>
  <c r="AD8" i="181"/>
  <c r="AD9" i="181"/>
  <c r="AD4" i="181"/>
  <c r="AC5" i="181"/>
  <c r="AC6" i="181"/>
  <c r="AC7" i="181"/>
  <c r="AC8" i="181"/>
  <c r="AC9" i="181"/>
  <c r="AC4" i="181"/>
  <c r="AB5" i="181"/>
  <c r="AB6" i="181"/>
  <c r="AB7" i="181"/>
  <c r="AB8" i="181"/>
  <c r="AB9" i="181"/>
  <c r="AB4" i="181"/>
  <c r="AA5" i="181"/>
  <c r="AA6" i="181"/>
  <c r="AA7" i="181"/>
  <c r="AA8" i="181"/>
  <c r="AA9" i="181"/>
  <c r="AA4" i="181"/>
  <c r="Z5" i="181"/>
  <c r="Z6" i="181"/>
  <c r="Z7" i="181"/>
  <c r="Z8" i="181"/>
  <c r="Z9" i="181"/>
  <c r="Z4" i="181"/>
  <c r="Y5" i="181"/>
  <c r="Y6" i="181"/>
  <c r="Y7" i="181"/>
  <c r="Y8" i="181"/>
  <c r="Y9" i="181"/>
  <c r="Y4" i="181"/>
  <c r="X5" i="181"/>
  <c r="X6" i="181"/>
  <c r="X7" i="181"/>
  <c r="X8" i="181"/>
  <c r="X9" i="181"/>
  <c r="X4" i="181"/>
  <c r="W6" i="181" l="1"/>
  <c r="W7" i="181"/>
  <c r="W8" i="181"/>
  <c r="W9" i="181"/>
  <c r="W5" i="181"/>
  <c r="V6" i="181"/>
  <c r="V7" i="181"/>
  <c r="V8" i="181"/>
  <c r="V9" i="181"/>
  <c r="V5" i="181"/>
  <c r="W4" i="181"/>
  <c r="V4" i="181"/>
  <c r="U6" i="181"/>
  <c r="U7" i="181"/>
  <c r="U8" i="181"/>
  <c r="U9" i="181"/>
  <c r="U5" i="181"/>
  <c r="U4" i="181"/>
  <c r="T6" i="181"/>
  <c r="T7" i="181"/>
  <c r="T8" i="181"/>
  <c r="T9" i="181"/>
  <c r="T5" i="181"/>
  <c r="T4" i="181"/>
  <c r="S6" i="181"/>
  <c r="S7" i="181"/>
  <c r="S8" i="181"/>
  <c r="S9" i="181"/>
  <c r="S5" i="181"/>
  <c r="S4" i="181"/>
  <c r="R6" i="181"/>
  <c r="R7" i="181"/>
  <c r="R8" i="181"/>
  <c r="R9" i="181"/>
  <c r="I20" i="166" l="1"/>
  <c r="I21" i="166"/>
  <c r="K429" i="166" l="1"/>
  <c r="K543" i="166"/>
  <c r="K410" i="166"/>
  <c r="K505" i="166"/>
  <c r="K467" i="166"/>
  <c r="K486" i="166"/>
  <c r="K448" i="166"/>
  <c r="K524" i="166"/>
  <c r="N266" i="265"/>
  <c r="M266" i="265"/>
  <c r="L266" i="265"/>
  <c r="K266" i="265"/>
  <c r="I266" i="265"/>
  <c r="H266" i="265"/>
  <c r="G266" i="265"/>
  <c r="F266" i="265"/>
  <c r="N254" i="265"/>
  <c r="M254" i="265"/>
  <c r="L254" i="265"/>
  <c r="K254" i="265"/>
  <c r="I254" i="265"/>
  <c r="H254" i="265"/>
  <c r="G254" i="265"/>
  <c r="F254" i="265"/>
  <c r="N242" i="265"/>
  <c r="M242" i="265"/>
  <c r="L242" i="265"/>
  <c r="K242" i="265"/>
  <c r="I242" i="265"/>
  <c r="H242" i="265"/>
  <c r="G242" i="265"/>
  <c r="F242" i="265"/>
  <c r="N230" i="265"/>
  <c r="M230" i="265"/>
  <c r="L230" i="265"/>
  <c r="K230" i="265"/>
  <c r="I230" i="265"/>
  <c r="H230" i="265"/>
  <c r="G230" i="265"/>
  <c r="F230" i="265"/>
  <c r="N218" i="265"/>
  <c r="M218" i="265"/>
  <c r="L218" i="265"/>
  <c r="K218" i="265"/>
  <c r="I218" i="265"/>
  <c r="H218" i="265"/>
  <c r="G218" i="265"/>
  <c r="F218" i="265"/>
  <c r="N206" i="265"/>
  <c r="M206" i="265"/>
  <c r="L206" i="265"/>
  <c r="K206" i="265"/>
  <c r="I206" i="265"/>
  <c r="H206" i="265"/>
  <c r="G206" i="265"/>
  <c r="F206" i="265"/>
  <c r="N194" i="265"/>
  <c r="M194" i="265"/>
  <c r="L194" i="265"/>
  <c r="K194" i="265"/>
  <c r="I194" i="265"/>
  <c r="H194" i="265"/>
  <c r="G194" i="265"/>
  <c r="F194" i="265"/>
  <c r="N182" i="265"/>
  <c r="M182" i="265"/>
  <c r="L182" i="265"/>
  <c r="K182" i="265"/>
  <c r="I182" i="265"/>
  <c r="H182" i="265"/>
  <c r="G182" i="265"/>
  <c r="F182" i="265"/>
  <c r="N170" i="265"/>
  <c r="M170" i="265"/>
  <c r="L170" i="265"/>
  <c r="K170" i="265"/>
  <c r="I170" i="265"/>
  <c r="H170" i="265"/>
  <c r="G170" i="265"/>
  <c r="F170" i="265"/>
  <c r="N158" i="265"/>
  <c r="M158" i="265"/>
  <c r="L158" i="265"/>
  <c r="K158" i="265"/>
  <c r="I158" i="265"/>
  <c r="H158" i="265"/>
  <c r="G158" i="265"/>
  <c r="F158" i="265"/>
  <c r="N146" i="265"/>
  <c r="M146" i="265"/>
  <c r="L146" i="265"/>
  <c r="K146" i="265"/>
  <c r="I146" i="265"/>
  <c r="H146" i="265"/>
  <c r="G146" i="265"/>
  <c r="F146" i="265"/>
  <c r="N134" i="265"/>
  <c r="M134" i="265"/>
  <c r="L134" i="265"/>
  <c r="K134" i="265"/>
  <c r="I134" i="265"/>
  <c r="H134" i="265"/>
  <c r="G134" i="265"/>
  <c r="F134" i="265"/>
  <c r="N122" i="265"/>
  <c r="M122" i="265"/>
  <c r="L122" i="265"/>
  <c r="K122" i="265"/>
  <c r="I122" i="265"/>
  <c r="H122" i="265"/>
  <c r="G122" i="265"/>
  <c r="F122" i="265"/>
  <c r="N110" i="265"/>
  <c r="M110" i="265"/>
  <c r="L110" i="265"/>
  <c r="K110" i="265"/>
  <c r="I110" i="265"/>
  <c r="H110" i="265"/>
  <c r="G110" i="265"/>
  <c r="F110" i="265"/>
  <c r="N98" i="265"/>
  <c r="M98" i="265"/>
  <c r="L98" i="265"/>
  <c r="K98" i="265"/>
  <c r="I98" i="265"/>
  <c r="H98" i="265"/>
  <c r="G98" i="265"/>
  <c r="F98" i="265"/>
  <c r="N86" i="265"/>
  <c r="M86" i="265"/>
  <c r="L86" i="265"/>
  <c r="K86" i="265"/>
  <c r="I86" i="265"/>
  <c r="H86" i="265"/>
  <c r="G86" i="265"/>
  <c r="F86" i="265"/>
  <c r="N74" i="265"/>
  <c r="M74" i="265"/>
  <c r="L74" i="265"/>
  <c r="K74" i="265"/>
  <c r="I74" i="265"/>
  <c r="H74" i="265"/>
  <c r="G74" i="265"/>
  <c r="F74" i="265"/>
  <c r="N62" i="265"/>
  <c r="M62" i="265"/>
  <c r="L62" i="265"/>
  <c r="K62" i="265"/>
  <c r="I62" i="265"/>
  <c r="H62" i="265"/>
  <c r="G62" i="265"/>
  <c r="F62" i="265"/>
  <c r="N50" i="265"/>
  <c r="M50" i="265"/>
  <c r="L50" i="265"/>
  <c r="K50" i="265"/>
  <c r="I50" i="265"/>
  <c r="H50" i="265"/>
  <c r="G50" i="265"/>
  <c r="F50" i="265"/>
  <c r="N38" i="265"/>
  <c r="M38" i="265"/>
  <c r="L38" i="265"/>
  <c r="K38" i="265"/>
  <c r="I38" i="265"/>
  <c r="H38" i="265"/>
  <c r="G38" i="265"/>
  <c r="F38" i="265"/>
  <c r="U23" i="265"/>
  <c r="T23" i="265"/>
  <c r="S23" i="265"/>
  <c r="R23" i="265"/>
  <c r="I23" i="265"/>
  <c r="U22" i="265"/>
  <c r="T22" i="265"/>
  <c r="S22" i="265"/>
  <c r="R22" i="265"/>
  <c r="I22" i="265"/>
  <c r="U21" i="265"/>
  <c r="T21" i="265"/>
  <c r="S21" i="265"/>
  <c r="R21" i="265"/>
  <c r="U20" i="265"/>
  <c r="T20" i="265"/>
  <c r="S20" i="265"/>
  <c r="R20" i="265"/>
  <c r="U19" i="265"/>
  <c r="T19" i="265"/>
  <c r="S19" i="265"/>
  <c r="R19" i="265"/>
  <c r="U18" i="265"/>
  <c r="T18" i="265"/>
  <c r="S18" i="265"/>
  <c r="R18" i="265"/>
  <c r="U17" i="265"/>
  <c r="T17" i="265"/>
  <c r="S17" i="265"/>
  <c r="R17" i="265"/>
  <c r="U16" i="265"/>
  <c r="T16" i="265"/>
  <c r="S16" i="265"/>
  <c r="R16" i="265"/>
  <c r="O16" i="265"/>
  <c r="U15" i="265"/>
  <c r="T15" i="265"/>
  <c r="S15" i="265"/>
  <c r="R15" i="265"/>
  <c r="O15" i="265"/>
  <c r="U14" i="265"/>
  <c r="T14" i="265"/>
  <c r="S14" i="265"/>
  <c r="R14" i="265"/>
  <c r="O14" i="265"/>
  <c r="U13" i="265"/>
  <c r="T13" i="265"/>
  <c r="S13" i="265"/>
  <c r="R13" i="265"/>
  <c r="O13" i="265"/>
  <c r="U12" i="265"/>
  <c r="T12" i="265"/>
  <c r="S12" i="265"/>
  <c r="R12" i="265"/>
  <c r="O12" i="265"/>
  <c r="U11" i="265"/>
  <c r="T11" i="265"/>
  <c r="S11" i="265"/>
  <c r="R11" i="265"/>
  <c r="O11" i="265"/>
  <c r="U10" i="265"/>
  <c r="T10" i="265"/>
  <c r="S10" i="265"/>
  <c r="R10" i="265"/>
  <c r="O10" i="265"/>
  <c r="U9" i="265"/>
  <c r="T9" i="265"/>
  <c r="S9" i="265"/>
  <c r="R9" i="265"/>
  <c r="U8" i="265"/>
  <c r="T8" i="265"/>
  <c r="S8" i="265"/>
  <c r="R8" i="265"/>
  <c r="U7" i="265"/>
  <c r="T7" i="265"/>
  <c r="S7" i="265"/>
  <c r="R7" i="265"/>
  <c r="U6" i="265"/>
  <c r="T6" i="265"/>
  <c r="S6" i="265"/>
  <c r="R6" i="265"/>
  <c r="U5" i="265"/>
  <c r="T5" i="265"/>
  <c r="S5" i="265"/>
  <c r="R5" i="265"/>
  <c r="U4" i="265"/>
  <c r="T4" i="265"/>
  <c r="S4" i="265"/>
  <c r="R4" i="265"/>
  <c r="D11" i="265" l="1"/>
  <c r="D13" i="265"/>
  <c r="D14" i="265"/>
  <c r="D10" i="265"/>
  <c r="D12" i="265"/>
  <c r="D15" i="265"/>
  <c r="I24" i="265"/>
  <c r="D16" i="265" l="1"/>
  <c r="N475" i="181"/>
  <c r="M475" i="181"/>
  <c r="L475" i="181"/>
  <c r="K475" i="181"/>
  <c r="I475" i="181"/>
  <c r="H475" i="181"/>
  <c r="G475" i="181"/>
  <c r="F475" i="181"/>
  <c r="N460" i="181"/>
  <c r="M460" i="181"/>
  <c r="L460" i="181"/>
  <c r="K460" i="181"/>
  <c r="I460" i="181"/>
  <c r="H460" i="181"/>
  <c r="G460" i="181"/>
  <c r="F460" i="181"/>
  <c r="N445" i="181"/>
  <c r="M445" i="181"/>
  <c r="L445" i="181"/>
  <c r="K445" i="181"/>
  <c r="I445" i="181"/>
  <c r="H445" i="181"/>
  <c r="G445" i="181"/>
  <c r="F445" i="181"/>
  <c r="N430" i="181"/>
  <c r="M430" i="181"/>
  <c r="L430" i="181"/>
  <c r="K430" i="181"/>
  <c r="I430" i="181"/>
  <c r="H430" i="181"/>
  <c r="G430" i="181"/>
  <c r="F430" i="181"/>
  <c r="N415" i="181"/>
  <c r="M415" i="181"/>
  <c r="L415" i="181"/>
  <c r="K415" i="181"/>
  <c r="I415" i="181"/>
  <c r="H415" i="181"/>
  <c r="G415" i="181"/>
  <c r="F415" i="181"/>
  <c r="N400" i="181"/>
  <c r="M400" i="181"/>
  <c r="L400" i="181"/>
  <c r="K400" i="181"/>
  <c r="I400" i="181"/>
  <c r="H400" i="181"/>
  <c r="G400" i="181"/>
  <c r="F400" i="181"/>
  <c r="N385" i="181"/>
  <c r="M385" i="181"/>
  <c r="L385" i="181"/>
  <c r="K385" i="181"/>
  <c r="I385" i="181"/>
  <c r="H385" i="181"/>
  <c r="G385" i="181"/>
  <c r="F385" i="181"/>
  <c r="N370" i="181"/>
  <c r="M370" i="181"/>
  <c r="L370" i="181"/>
  <c r="K370" i="181"/>
  <c r="I370" i="181"/>
  <c r="H370" i="181"/>
  <c r="G370" i="181"/>
  <c r="F370" i="181"/>
  <c r="N355" i="181"/>
  <c r="M355" i="181"/>
  <c r="L355" i="181"/>
  <c r="K355" i="181"/>
  <c r="I355" i="181"/>
  <c r="H355" i="181"/>
  <c r="G355" i="181"/>
  <c r="F355" i="181"/>
  <c r="N340" i="181"/>
  <c r="M340" i="181"/>
  <c r="L340" i="181"/>
  <c r="K340" i="181"/>
  <c r="I340" i="181"/>
  <c r="H340" i="181"/>
  <c r="G340" i="181"/>
  <c r="F340" i="181"/>
  <c r="N325" i="181"/>
  <c r="M325" i="181"/>
  <c r="L325" i="181"/>
  <c r="K325" i="181"/>
  <c r="I325" i="181"/>
  <c r="H325" i="181"/>
  <c r="G325" i="181"/>
  <c r="F325" i="181"/>
  <c r="N310" i="181"/>
  <c r="M310" i="181"/>
  <c r="L310" i="181"/>
  <c r="K310" i="181"/>
  <c r="I310" i="181"/>
  <c r="H310" i="181"/>
  <c r="G310" i="181"/>
  <c r="F310" i="181"/>
  <c r="N295" i="181"/>
  <c r="M295" i="181"/>
  <c r="L295" i="181"/>
  <c r="K295" i="181"/>
  <c r="I295" i="181"/>
  <c r="H295" i="181"/>
  <c r="G295" i="181"/>
  <c r="F295" i="181"/>
  <c r="N280" i="181"/>
  <c r="M280" i="181"/>
  <c r="L280" i="181"/>
  <c r="K280" i="181"/>
  <c r="I280" i="181"/>
  <c r="H280" i="181"/>
  <c r="G280" i="181"/>
  <c r="F280" i="181"/>
  <c r="N265" i="181"/>
  <c r="M265" i="181"/>
  <c r="L265" i="181"/>
  <c r="K265" i="181"/>
  <c r="I265" i="181"/>
  <c r="H265" i="181"/>
  <c r="G265" i="181"/>
  <c r="F265" i="181"/>
  <c r="N250" i="181"/>
  <c r="M250" i="181"/>
  <c r="L250" i="181"/>
  <c r="K250" i="181"/>
  <c r="I250" i="181"/>
  <c r="H250" i="181"/>
  <c r="G250" i="181"/>
  <c r="F250" i="181"/>
  <c r="N235" i="181"/>
  <c r="M235" i="181"/>
  <c r="L235" i="181"/>
  <c r="K235" i="181"/>
  <c r="I235" i="181"/>
  <c r="H235" i="181"/>
  <c r="G235" i="181"/>
  <c r="F235" i="181"/>
  <c r="N220" i="181"/>
  <c r="M220" i="181"/>
  <c r="L220" i="181"/>
  <c r="K220" i="181"/>
  <c r="I220" i="181"/>
  <c r="H220" i="181"/>
  <c r="G220" i="181"/>
  <c r="F220" i="181"/>
  <c r="N205" i="181"/>
  <c r="M205" i="181"/>
  <c r="L205" i="181"/>
  <c r="K205" i="181"/>
  <c r="I205" i="181"/>
  <c r="H205" i="181"/>
  <c r="G205" i="181"/>
  <c r="F205" i="181"/>
  <c r="N190" i="181"/>
  <c r="M190" i="181"/>
  <c r="L190" i="181"/>
  <c r="K190" i="181"/>
  <c r="I190" i="181"/>
  <c r="H190" i="181"/>
  <c r="G190" i="181"/>
  <c r="F190" i="181"/>
  <c r="N175" i="181"/>
  <c r="M175" i="181"/>
  <c r="L175" i="181"/>
  <c r="K175" i="181"/>
  <c r="I175" i="181"/>
  <c r="H175" i="181"/>
  <c r="G175" i="181"/>
  <c r="F175" i="181"/>
  <c r="N160" i="181"/>
  <c r="M160" i="181"/>
  <c r="L160" i="181"/>
  <c r="K160" i="181"/>
  <c r="I160" i="181"/>
  <c r="H160" i="181"/>
  <c r="G160" i="181"/>
  <c r="F160" i="181"/>
  <c r="N145" i="181"/>
  <c r="M145" i="181"/>
  <c r="L145" i="181"/>
  <c r="K145" i="181"/>
  <c r="I145" i="181"/>
  <c r="H145" i="181"/>
  <c r="G145" i="181"/>
  <c r="F145" i="181"/>
  <c r="N130" i="181"/>
  <c r="M130" i="181"/>
  <c r="L130" i="181"/>
  <c r="K130" i="181"/>
  <c r="I130" i="181"/>
  <c r="H130" i="181"/>
  <c r="G130" i="181"/>
  <c r="F130" i="181"/>
  <c r="N115" i="181"/>
  <c r="M115" i="181"/>
  <c r="L115" i="181"/>
  <c r="K115" i="181"/>
  <c r="I115" i="181"/>
  <c r="H115" i="181"/>
  <c r="G115" i="181"/>
  <c r="F115" i="181"/>
  <c r="N100" i="181"/>
  <c r="M100" i="181"/>
  <c r="L100" i="181"/>
  <c r="K100" i="181"/>
  <c r="I100" i="181"/>
  <c r="H100" i="181"/>
  <c r="G100" i="181"/>
  <c r="F100" i="181"/>
  <c r="N85" i="181"/>
  <c r="M85" i="181"/>
  <c r="L85" i="181"/>
  <c r="K85" i="181"/>
  <c r="I85" i="181"/>
  <c r="H85" i="181"/>
  <c r="G85" i="181"/>
  <c r="F85" i="181"/>
  <c r="N70" i="181"/>
  <c r="M70" i="181"/>
  <c r="L70" i="181"/>
  <c r="K70" i="181"/>
  <c r="I70" i="181"/>
  <c r="H70" i="181"/>
  <c r="G70" i="181"/>
  <c r="F70" i="181"/>
  <c r="N55" i="181"/>
  <c r="M55" i="181"/>
  <c r="L55" i="181"/>
  <c r="K55" i="181"/>
  <c r="I55" i="181"/>
  <c r="H55" i="181"/>
  <c r="G55" i="181"/>
  <c r="F55" i="181"/>
  <c r="I23" i="194" l="1"/>
  <c r="I20" i="181"/>
  <c r="AK6" i="194" l="1"/>
  <c r="AK7" i="194"/>
  <c r="AK8" i="194"/>
  <c r="AK9" i="194"/>
  <c r="AK10" i="194"/>
  <c r="AK11" i="194"/>
  <c r="AK12" i="194"/>
  <c r="AK13" i="194"/>
  <c r="AK14" i="194"/>
  <c r="AK15" i="194"/>
  <c r="AK5" i="194"/>
  <c r="AK4" i="194"/>
  <c r="AJ6" i="194"/>
  <c r="AJ7" i="194"/>
  <c r="AJ8" i="194"/>
  <c r="AJ9" i="194"/>
  <c r="AJ10" i="194"/>
  <c r="AJ11" i="194"/>
  <c r="AJ12" i="194"/>
  <c r="AJ13" i="194"/>
  <c r="AJ14" i="194"/>
  <c r="AJ15" i="194"/>
  <c r="AJ5" i="194"/>
  <c r="AJ4" i="194"/>
  <c r="AI6" i="194"/>
  <c r="AI7" i="194"/>
  <c r="AI8" i="194"/>
  <c r="AI9" i="194"/>
  <c r="AI10" i="194"/>
  <c r="AI11" i="194"/>
  <c r="AI12" i="194"/>
  <c r="AI13" i="194"/>
  <c r="AI14" i="194"/>
  <c r="AI15" i="194"/>
  <c r="AI5" i="194"/>
  <c r="AI4" i="194"/>
  <c r="AH6" i="194"/>
  <c r="AH7" i="194"/>
  <c r="AH8" i="194"/>
  <c r="AH9" i="194"/>
  <c r="AH10" i="194"/>
  <c r="AH11" i="194"/>
  <c r="AH12" i="194"/>
  <c r="AH13" i="194"/>
  <c r="AH14" i="194"/>
  <c r="AH15" i="194"/>
  <c r="AH5" i="194"/>
  <c r="AH4" i="194"/>
  <c r="AG6" i="194"/>
  <c r="AG7" i="194"/>
  <c r="AG8" i="194"/>
  <c r="AG9" i="194"/>
  <c r="AG10" i="194"/>
  <c r="AG11" i="194"/>
  <c r="AG12" i="194"/>
  <c r="AG13" i="194"/>
  <c r="AG14" i="194"/>
  <c r="AG15" i="194"/>
  <c r="AG5" i="194"/>
  <c r="AG4" i="194"/>
  <c r="AF6" i="194"/>
  <c r="AF7" i="194"/>
  <c r="AF8" i="194"/>
  <c r="AF9" i="194"/>
  <c r="AF10" i="194"/>
  <c r="AF11" i="194"/>
  <c r="AF12" i="194"/>
  <c r="AF13" i="194"/>
  <c r="AF14" i="194"/>
  <c r="AF15" i="194"/>
  <c r="AF5" i="194"/>
  <c r="AF4" i="194"/>
  <c r="AE6" i="194"/>
  <c r="AE7" i="194"/>
  <c r="AE8" i="194"/>
  <c r="AE9" i="194"/>
  <c r="AE10" i="194"/>
  <c r="AE11" i="194"/>
  <c r="AE12" i="194"/>
  <c r="AE13" i="194"/>
  <c r="AE14" i="194"/>
  <c r="AE15" i="194"/>
  <c r="AE5" i="194"/>
  <c r="AE4" i="194"/>
  <c r="AD6" i="194"/>
  <c r="AD7" i="194"/>
  <c r="AD8" i="194"/>
  <c r="AD9" i="194"/>
  <c r="AD10" i="194"/>
  <c r="AD11" i="194"/>
  <c r="AD12" i="194"/>
  <c r="AD13" i="194"/>
  <c r="AD14" i="194"/>
  <c r="AD15" i="194"/>
  <c r="AD5" i="194"/>
  <c r="AD4" i="194"/>
  <c r="AC6" i="194"/>
  <c r="AC7" i="194"/>
  <c r="AC8" i="194"/>
  <c r="AC9" i="194"/>
  <c r="AC10" i="194"/>
  <c r="AC11" i="194"/>
  <c r="AC12" i="194"/>
  <c r="AC13" i="194"/>
  <c r="AC14" i="194"/>
  <c r="AC15" i="194"/>
  <c r="AC5" i="194"/>
  <c r="AC4" i="194"/>
  <c r="AB6" i="194"/>
  <c r="AB7" i="194"/>
  <c r="AB8" i="194"/>
  <c r="AB9" i="194"/>
  <c r="AB10" i="194"/>
  <c r="AB11" i="194"/>
  <c r="AB12" i="194"/>
  <c r="AB13" i="194"/>
  <c r="AB14" i="194"/>
  <c r="AB15" i="194"/>
  <c r="AB5" i="194"/>
  <c r="AB4" i="194"/>
  <c r="AA6" i="194"/>
  <c r="AA7" i="194"/>
  <c r="AA8" i="194"/>
  <c r="AA9" i="194"/>
  <c r="AA10" i="194"/>
  <c r="AA11" i="194"/>
  <c r="AA12" i="194"/>
  <c r="AA13" i="194"/>
  <c r="AA14" i="194"/>
  <c r="AA15" i="194"/>
  <c r="AA5" i="194"/>
  <c r="AA4" i="194"/>
  <c r="Z6" i="194"/>
  <c r="Z7" i="194"/>
  <c r="Z8" i="194"/>
  <c r="Z9" i="194"/>
  <c r="Z10" i="194"/>
  <c r="Z11" i="194"/>
  <c r="Z12" i="194"/>
  <c r="Z13" i="194"/>
  <c r="Z14" i="194"/>
  <c r="Z15" i="194"/>
  <c r="Z5" i="194"/>
  <c r="Z4" i="194"/>
  <c r="Y6" i="194"/>
  <c r="Y7" i="194"/>
  <c r="Y8" i="194"/>
  <c r="Y9" i="194"/>
  <c r="Y10" i="194"/>
  <c r="Y11" i="194"/>
  <c r="Y12" i="194"/>
  <c r="Y13" i="194"/>
  <c r="Y14" i="194"/>
  <c r="Y15" i="194"/>
  <c r="Y5" i="194"/>
  <c r="Y4" i="194"/>
  <c r="X6" i="194"/>
  <c r="X7" i="194"/>
  <c r="X8" i="194"/>
  <c r="X9" i="194"/>
  <c r="X10" i="194"/>
  <c r="X11" i="194"/>
  <c r="X12" i="194"/>
  <c r="X13" i="194"/>
  <c r="X14" i="194"/>
  <c r="X15" i="194"/>
  <c r="X5" i="194"/>
  <c r="X4" i="194"/>
  <c r="W6" i="194"/>
  <c r="W7" i="194"/>
  <c r="W8" i="194"/>
  <c r="W9" i="194"/>
  <c r="W10" i="194"/>
  <c r="W11" i="194"/>
  <c r="W12" i="194"/>
  <c r="W13" i="194"/>
  <c r="W14" i="194"/>
  <c r="W15" i="194"/>
  <c r="W5" i="194"/>
  <c r="W4" i="194"/>
  <c r="V6" i="194"/>
  <c r="V7" i="194"/>
  <c r="V8" i="194"/>
  <c r="V9" i="194"/>
  <c r="V10" i="194"/>
  <c r="V11" i="194"/>
  <c r="V12" i="194"/>
  <c r="V13" i="194"/>
  <c r="V14" i="194"/>
  <c r="V15" i="194"/>
  <c r="V5" i="194"/>
  <c r="V4" i="194"/>
  <c r="U6" i="194"/>
  <c r="U7" i="194"/>
  <c r="U8" i="194"/>
  <c r="U9" i="194"/>
  <c r="U10" i="194"/>
  <c r="U11" i="194"/>
  <c r="U12" i="194"/>
  <c r="U13" i="194"/>
  <c r="U14" i="194"/>
  <c r="U15" i="194"/>
  <c r="T6" i="194"/>
  <c r="T7" i="194"/>
  <c r="T8" i="194"/>
  <c r="T9" i="194"/>
  <c r="T10" i="194"/>
  <c r="T11" i="194"/>
  <c r="T12" i="194"/>
  <c r="T13" i="194"/>
  <c r="T14" i="194"/>
  <c r="T15" i="194"/>
  <c r="T5" i="194"/>
  <c r="T4" i="194"/>
  <c r="S6" i="194"/>
  <c r="S7" i="194"/>
  <c r="S8" i="194"/>
  <c r="S9" i="194"/>
  <c r="S10" i="194"/>
  <c r="S12" i="194"/>
  <c r="S13" i="194"/>
  <c r="S14" i="194"/>
  <c r="S15" i="194"/>
  <c r="S4" i="194"/>
  <c r="R6" i="194"/>
  <c r="R7" i="194"/>
  <c r="R8" i="194"/>
  <c r="R9" i="194"/>
  <c r="R10" i="194"/>
  <c r="R11" i="194"/>
  <c r="R12" i="194"/>
  <c r="R13" i="194"/>
  <c r="R14" i="194"/>
  <c r="R15" i="194"/>
  <c r="R5" i="194"/>
  <c r="N615" i="194"/>
  <c r="M615" i="194"/>
  <c r="L615" i="194"/>
  <c r="K615" i="194"/>
  <c r="I615" i="194"/>
  <c r="H615" i="194"/>
  <c r="G615" i="194"/>
  <c r="F615" i="194"/>
  <c r="N596" i="194"/>
  <c r="M596" i="194"/>
  <c r="L596" i="194"/>
  <c r="K596" i="194"/>
  <c r="I596" i="194"/>
  <c r="H596" i="194"/>
  <c r="G596" i="194"/>
  <c r="F596" i="194"/>
  <c r="N577" i="194"/>
  <c r="M577" i="194"/>
  <c r="L577" i="194"/>
  <c r="K577" i="194"/>
  <c r="I577" i="194"/>
  <c r="H577" i="194"/>
  <c r="G577" i="194"/>
  <c r="F577" i="194"/>
  <c r="N558" i="194"/>
  <c r="M558" i="194"/>
  <c r="L558" i="194"/>
  <c r="K558" i="194"/>
  <c r="I558" i="194"/>
  <c r="H558" i="194"/>
  <c r="G558" i="194"/>
  <c r="F558" i="194"/>
  <c r="N539" i="194"/>
  <c r="M539" i="194"/>
  <c r="L539" i="194"/>
  <c r="K539" i="194"/>
  <c r="I539" i="194"/>
  <c r="H539" i="194"/>
  <c r="G539" i="194"/>
  <c r="F539" i="194"/>
  <c r="N520" i="194"/>
  <c r="M520" i="194"/>
  <c r="L520" i="194"/>
  <c r="K520" i="194"/>
  <c r="I520" i="194"/>
  <c r="H520" i="194"/>
  <c r="G520" i="194"/>
  <c r="F520" i="194"/>
  <c r="N501" i="194"/>
  <c r="M501" i="194"/>
  <c r="L501" i="194"/>
  <c r="K501" i="194"/>
  <c r="I501" i="194"/>
  <c r="H501" i="194"/>
  <c r="G501" i="194"/>
  <c r="F501" i="194"/>
  <c r="N482" i="194"/>
  <c r="M482" i="194"/>
  <c r="L482" i="194"/>
  <c r="K482" i="194"/>
  <c r="I482" i="194"/>
  <c r="H482" i="194"/>
  <c r="G482" i="194"/>
  <c r="F482" i="194"/>
  <c r="N463" i="194"/>
  <c r="M463" i="194"/>
  <c r="L463" i="194"/>
  <c r="K463" i="194"/>
  <c r="I463" i="194"/>
  <c r="H463" i="194"/>
  <c r="G463" i="194"/>
  <c r="F463" i="194"/>
  <c r="N444" i="194"/>
  <c r="M444" i="194"/>
  <c r="L444" i="194"/>
  <c r="K444" i="194"/>
  <c r="I444" i="194"/>
  <c r="H444" i="194"/>
  <c r="G444" i="194"/>
  <c r="F444" i="194"/>
  <c r="N425" i="194"/>
  <c r="M425" i="194"/>
  <c r="L425" i="194"/>
  <c r="K425" i="194"/>
  <c r="I425" i="194"/>
  <c r="H425" i="194"/>
  <c r="G425" i="194"/>
  <c r="F425" i="194"/>
  <c r="N405" i="194"/>
  <c r="M405" i="194"/>
  <c r="L405" i="194"/>
  <c r="K405" i="194"/>
  <c r="I405" i="194"/>
  <c r="H405" i="194"/>
  <c r="G405" i="194"/>
  <c r="F405" i="194"/>
  <c r="N385" i="194"/>
  <c r="M385" i="194"/>
  <c r="L385" i="194"/>
  <c r="K385" i="194"/>
  <c r="I385" i="194"/>
  <c r="H385" i="194"/>
  <c r="G385" i="194"/>
  <c r="F385" i="194"/>
  <c r="N365" i="194"/>
  <c r="M365" i="194"/>
  <c r="L365" i="194"/>
  <c r="K365" i="194"/>
  <c r="I365" i="194"/>
  <c r="H365" i="194"/>
  <c r="G365" i="194"/>
  <c r="F365" i="194"/>
  <c r="N345" i="194"/>
  <c r="M345" i="194"/>
  <c r="L345" i="194"/>
  <c r="K345" i="194"/>
  <c r="I345" i="194"/>
  <c r="H345" i="194"/>
  <c r="G345" i="194"/>
  <c r="F345" i="194"/>
  <c r="N325" i="194"/>
  <c r="M325" i="194"/>
  <c r="L325" i="194"/>
  <c r="K325" i="194"/>
  <c r="I325" i="194"/>
  <c r="H325" i="194"/>
  <c r="G325" i="194"/>
  <c r="F325" i="194"/>
  <c r="N305" i="194"/>
  <c r="M305" i="194"/>
  <c r="L305" i="194"/>
  <c r="K305" i="194"/>
  <c r="I305" i="194"/>
  <c r="H305" i="194"/>
  <c r="G305" i="194"/>
  <c r="F305" i="194"/>
  <c r="N285" i="194"/>
  <c r="M285" i="194"/>
  <c r="L285" i="194"/>
  <c r="K285" i="194"/>
  <c r="I285" i="194"/>
  <c r="H285" i="194"/>
  <c r="G285" i="194"/>
  <c r="F285" i="194"/>
  <c r="N265" i="194"/>
  <c r="M265" i="194"/>
  <c r="L265" i="194"/>
  <c r="K265" i="194"/>
  <c r="I265" i="194"/>
  <c r="H265" i="194"/>
  <c r="G265" i="194"/>
  <c r="F265" i="194"/>
  <c r="N245" i="194"/>
  <c r="M245" i="194"/>
  <c r="L245" i="194"/>
  <c r="K245" i="194"/>
  <c r="I245" i="194"/>
  <c r="H245" i="194"/>
  <c r="G245" i="194"/>
  <c r="F245" i="194"/>
  <c r="N225" i="194"/>
  <c r="M225" i="194"/>
  <c r="L225" i="194"/>
  <c r="K225" i="194"/>
  <c r="I225" i="194"/>
  <c r="H225" i="194"/>
  <c r="G225" i="194"/>
  <c r="F225" i="194"/>
  <c r="N205" i="194"/>
  <c r="M205" i="194"/>
  <c r="L205" i="194"/>
  <c r="K205" i="194"/>
  <c r="I205" i="194"/>
  <c r="H205" i="194"/>
  <c r="G205" i="194"/>
  <c r="F205" i="194"/>
  <c r="N185" i="194"/>
  <c r="M185" i="194"/>
  <c r="L185" i="194"/>
  <c r="K185" i="194"/>
  <c r="I185" i="194"/>
  <c r="H185" i="194"/>
  <c r="G185" i="194"/>
  <c r="F185" i="194"/>
  <c r="N165" i="194"/>
  <c r="M165" i="194"/>
  <c r="L165" i="194"/>
  <c r="K165" i="194"/>
  <c r="I165" i="194"/>
  <c r="H165" i="194"/>
  <c r="G165" i="194"/>
  <c r="F165" i="194"/>
  <c r="N145" i="194"/>
  <c r="M145" i="194"/>
  <c r="L145" i="194"/>
  <c r="K145" i="194"/>
  <c r="I145" i="194"/>
  <c r="H145" i="194"/>
  <c r="G145" i="194"/>
  <c r="F145" i="194"/>
  <c r="N125" i="194"/>
  <c r="M125" i="194"/>
  <c r="L125" i="194"/>
  <c r="K125" i="194"/>
  <c r="I125" i="194"/>
  <c r="H125" i="194"/>
  <c r="G125" i="194"/>
  <c r="F125" i="194"/>
  <c r="N105" i="194"/>
  <c r="M105" i="194"/>
  <c r="L105" i="194"/>
  <c r="K105" i="194"/>
  <c r="I105" i="194"/>
  <c r="H105" i="194"/>
  <c r="G105" i="194"/>
  <c r="F105" i="194"/>
  <c r="N85" i="194"/>
  <c r="M85" i="194"/>
  <c r="L85" i="194"/>
  <c r="K85" i="194"/>
  <c r="I85" i="194"/>
  <c r="H85" i="194"/>
  <c r="G85" i="194"/>
  <c r="F85" i="194"/>
  <c r="N65" i="194"/>
  <c r="M65" i="194"/>
  <c r="L65" i="194"/>
  <c r="K65" i="194"/>
  <c r="I65" i="194"/>
  <c r="H65" i="194"/>
  <c r="G65" i="194"/>
  <c r="F65" i="194"/>
  <c r="L45" i="194"/>
  <c r="M45" i="194"/>
  <c r="N45" i="194"/>
  <c r="K45" i="194"/>
  <c r="H45" i="194"/>
  <c r="I45" i="194"/>
  <c r="G45" i="194"/>
  <c r="F45" i="194"/>
  <c r="R4" i="194"/>
  <c r="O16" i="194"/>
  <c r="O15" i="194"/>
  <c r="O14" i="194"/>
  <c r="O13" i="194"/>
  <c r="O12" i="194"/>
  <c r="O11" i="194"/>
  <c r="O10" i="194"/>
  <c r="S5" i="194"/>
  <c r="D14" i="194" l="1"/>
  <c r="D13" i="194"/>
  <c r="D15" i="194"/>
  <c r="D12" i="194"/>
  <c r="D11" i="194"/>
  <c r="D10" i="194"/>
  <c r="D16" i="194" l="1"/>
  <c r="L40" i="181" l="1"/>
  <c r="M40" i="181"/>
  <c r="N40" i="181"/>
  <c r="I21" i="181" l="1"/>
  <c r="I22" i="181"/>
  <c r="K435" i="181"/>
  <c r="K195" i="181"/>
  <c r="K40" i="181"/>
  <c r="I40" i="181"/>
  <c r="H40" i="181"/>
  <c r="G40" i="181"/>
  <c r="F40" i="181"/>
  <c r="O16" i="181"/>
  <c r="O15" i="181"/>
  <c r="O14" i="181"/>
  <c r="O13" i="181"/>
  <c r="O12" i="181"/>
  <c r="O11" i="181"/>
  <c r="O10" i="181"/>
  <c r="R4" i="181"/>
  <c r="K225" i="181" l="1"/>
  <c r="K465" i="181"/>
  <c r="K315" i="181"/>
  <c r="K135" i="181"/>
  <c r="K375" i="181"/>
  <c r="D13" i="181"/>
  <c r="K165" i="181"/>
  <c r="K405" i="181"/>
  <c r="K285" i="181"/>
  <c r="K105" i="181"/>
  <c r="K345" i="181"/>
  <c r="K255" i="181"/>
  <c r="K390" i="181"/>
  <c r="K360" i="181"/>
  <c r="K330" i="181"/>
  <c r="K300" i="181"/>
  <c r="K270" i="181"/>
  <c r="K240" i="181"/>
  <c r="K210" i="181"/>
  <c r="K180" i="181"/>
  <c r="K450" i="181"/>
  <c r="K420" i="181"/>
  <c r="K150" i="181"/>
  <c r="K120" i="181"/>
  <c r="K90" i="181"/>
  <c r="K60" i="181"/>
  <c r="K30" i="181"/>
  <c r="D11" i="181"/>
  <c r="K75" i="181"/>
  <c r="D12" i="181"/>
  <c r="D15" i="181"/>
  <c r="D14" i="181"/>
  <c r="K45" i="181"/>
  <c r="D10" i="181"/>
  <c r="I23" i="181"/>
  <c r="D16" i="181" l="1"/>
  <c r="N44" i="166" l="1"/>
  <c r="M44" i="166"/>
  <c r="L44" i="166"/>
  <c r="K44" i="166"/>
  <c r="I44" i="166"/>
  <c r="H44" i="166"/>
  <c r="G44" i="166"/>
  <c r="F44" i="166"/>
  <c r="D10" i="166" s="1"/>
  <c r="I22" i="166"/>
  <c r="D20" i="166"/>
  <c r="D19" i="166"/>
  <c r="O16" i="166"/>
  <c r="O15" i="166"/>
  <c r="O14" i="166"/>
  <c r="AK13" i="166"/>
  <c r="AJ13" i="166"/>
  <c r="AI13" i="166"/>
  <c r="AH13" i="166"/>
  <c r="AG13" i="166"/>
  <c r="AF13" i="166"/>
  <c r="AE13" i="166"/>
  <c r="AD13" i="166"/>
  <c r="AC13" i="166"/>
  <c r="AB13" i="166"/>
  <c r="AA13" i="166"/>
  <c r="Z13" i="166"/>
  <c r="Y13" i="166"/>
  <c r="X13" i="166"/>
  <c r="W13" i="166"/>
  <c r="V13" i="166"/>
  <c r="U13" i="166"/>
  <c r="T13" i="166"/>
  <c r="O13" i="166"/>
  <c r="AK12" i="166"/>
  <c r="AJ12" i="166"/>
  <c r="AI12" i="166"/>
  <c r="AH12" i="166"/>
  <c r="AG12" i="166"/>
  <c r="AF12" i="166"/>
  <c r="AE12" i="166"/>
  <c r="AD12" i="166"/>
  <c r="AC12" i="166"/>
  <c r="AB12" i="166"/>
  <c r="AA12" i="166"/>
  <c r="Z12" i="166"/>
  <c r="Y12" i="166"/>
  <c r="X12" i="166"/>
  <c r="W12" i="166"/>
  <c r="V12" i="166"/>
  <c r="U12" i="166"/>
  <c r="T12" i="166"/>
  <c r="O12" i="166"/>
  <c r="AK11" i="166"/>
  <c r="AJ11" i="166"/>
  <c r="AI11" i="166"/>
  <c r="AH11" i="166"/>
  <c r="AG11" i="166"/>
  <c r="AF11" i="166"/>
  <c r="AE11" i="166"/>
  <c r="AD11" i="166"/>
  <c r="AC11" i="166"/>
  <c r="AB11" i="166"/>
  <c r="AA11" i="166"/>
  <c r="Z11" i="166"/>
  <c r="Y11" i="166"/>
  <c r="X11" i="166"/>
  <c r="W11" i="166"/>
  <c r="V11" i="166"/>
  <c r="U11" i="166"/>
  <c r="T11" i="166"/>
  <c r="O11" i="166"/>
  <c r="AK10" i="166"/>
  <c r="AJ10" i="166"/>
  <c r="AI10" i="166"/>
  <c r="AH10" i="166"/>
  <c r="AG10" i="166"/>
  <c r="AF10" i="166"/>
  <c r="AE10" i="166"/>
  <c r="AD10" i="166"/>
  <c r="AC10" i="166"/>
  <c r="AB10" i="166"/>
  <c r="AA10" i="166"/>
  <c r="Z10" i="166"/>
  <c r="Y10" i="166"/>
  <c r="X10" i="166"/>
  <c r="W10" i="166"/>
  <c r="V10" i="166"/>
  <c r="U10" i="166"/>
  <c r="T10" i="166"/>
  <c r="O10" i="166"/>
  <c r="AK9" i="166"/>
  <c r="AJ9" i="166"/>
  <c r="AI9" i="166"/>
  <c r="AH9" i="166"/>
  <c r="AG9" i="166"/>
  <c r="AF9" i="166"/>
  <c r="AE9" i="166"/>
  <c r="AD9" i="166"/>
  <c r="AC9" i="166"/>
  <c r="AB9" i="166"/>
  <c r="AA9" i="166"/>
  <c r="Z9" i="166"/>
  <c r="Y9" i="166"/>
  <c r="X9" i="166"/>
  <c r="W9" i="166"/>
  <c r="V9" i="166"/>
  <c r="U9" i="166"/>
  <c r="T9" i="166"/>
  <c r="AK8" i="166"/>
  <c r="AJ8" i="166"/>
  <c r="AI8" i="166"/>
  <c r="AH8" i="166"/>
  <c r="AG8" i="166"/>
  <c r="AF8" i="166"/>
  <c r="AE8" i="166"/>
  <c r="AD8" i="166"/>
  <c r="AC8" i="166"/>
  <c r="AB8" i="166"/>
  <c r="AA8" i="166"/>
  <c r="Z8" i="166"/>
  <c r="Y8" i="166"/>
  <c r="X8" i="166"/>
  <c r="W8" i="166"/>
  <c r="V8" i="166"/>
  <c r="U8" i="166"/>
  <c r="T8" i="166"/>
  <c r="AK7" i="166"/>
  <c r="AJ7" i="166"/>
  <c r="AI7" i="166"/>
  <c r="AH7" i="166"/>
  <c r="AG7" i="166"/>
  <c r="AF7" i="166"/>
  <c r="AE7" i="166"/>
  <c r="AD7" i="166"/>
  <c r="AC7" i="166"/>
  <c r="AB7" i="166"/>
  <c r="AA7" i="166"/>
  <c r="Z7" i="166"/>
  <c r="Y7" i="166"/>
  <c r="X7" i="166"/>
  <c r="W7" i="166"/>
  <c r="V7" i="166"/>
  <c r="U7" i="166"/>
  <c r="T7" i="166"/>
  <c r="AK6" i="166"/>
  <c r="AJ6" i="166"/>
  <c r="AI6" i="166"/>
  <c r="AH6" i="166"/>
  <c r="AG6" i="166"/>
  <c r="AF6" i="166"/>
  <c r="AE6" i="166"/>
  <c r="AD6" i="166"/>
  <c r="AC6" i="166"/>
  <c r="AB6" i="166"/>
  <c r="AA6" i="166"/>
  <c r="Z6" i="166"/>
  <c r="Y6" i="166"/>
  <c r="X6" i="166"/>
  <c r="W6" i="166"/>
  <c r="V6" i="166"/>
  <c r="U6" i="166"/>
  <c r="T6" i="166"/>
  <c r="AK5" i="166"/>
  <c r="AJ5" i="166"/>
  <c r="AI5" i="166"/>
  <c r="AH5" i="166"/>
  <c r="AG5" i="166"/>
  <c r="AF5" i="166"/>
  <c r="AE5" i="166"/>
  <c r="AD5" i="166"/>
  <c r="AC5" i="166"/>
  <c r="AB5" i="166"/>
  <c r="AA5" i="166"/>
  <c r="Z5" i="166"/>
  <c r="Y5" i="166"/>
  <c r="X5" i="166"/>
  <c r="W5" i="166"/>
  <c r="V5" i="166"/>
  <c r="U5" i="166"/>
  <c r="T5" i="166"/>
  <c r="AK4" i="166"/>
  <c r="AJ4" i="166"/>
  <c r="AI4" i="166"/>
  <c r="AH4" i="166"/>
  <c r="AG4" i="166"/>
  <c r="AF4" i="166"/>
  <c r="AE4" i="166"/>
  <c r="AD4" i="166"/>
  <c r="AC4" i="166"/>
  <c r="AB4" i="166"/>
  <c r="AA4" i="166"/>
  <c r="Z4" i="166"/>
  <c r="Y4" i="166"/>
  <c r="X4" i="166"/>
  <c r="W4" i="166"/>
  <c r="V4" i="166"/>
  <c r="R4" i="166"/>
  <c r="K125" i="166" l="1"/>
  <c r="K163" i="166"/>
  <c r="D22" i="166"/>
  <c r="D15" i="166"/>
  <c r="K372" i="166"/>
  <c r="D11" i="166"/>
  <c r="K258" i="166"/>
  <c r="K30" i="166"/>
  <c r="K334" i="166"/>
  <c r="K296" i="166"/>
  <c r="K144" i="166"/>
  <c r="D13" i="166"/>
  <c r="D12" i="166"/>
  <c r="K68" i="166"/>
  <c r="K106" i="166"/>
  <c r="K182" i="166"/>
  <c r="K220" i="166"/>
  <c r="K201" i="166"/>
  <c r="K239" i="166"/>
  <c r="K277" i="166"/>
  <c r="K315" i="166"/>
  <c r="K353" i="166"/>
  <c r="K391" i="166"/>
  <c r="K49" i="166"/>
  <c r="K87" i="166"/>
  <c r="I23" i="166"/>
  <c r="D14" i="166" l="1"/>
  <c r="D16" i="166" s="1"/>
  <c r="D24" i="166" s="1"/>
</calcChain>
</file>

<file path=xl/comments1.xml><?xml version="1.0" encoding="utf-8"?>
<comments xmlns="http://schemas.openxmlformats.org/spreadsheetml/2006/main">
  <authors>
    <author>tank</author>
    <author>Frank-Home</author>
  </authors>
  <commentList>
    <comment ref="D10" authorId="0" shapeId="0">
      <text>
        <r>
          <rPr>
            <b/>
            <sz val="9"/>
            <color indexed="81"/>
            <rFont val="Tahoma"/>
            <family val="2"/>
          </rPr>
          <t>Einnahmen von Lizenzspringer und Schülern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Einnahmen von Mitfliegern usw.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Orga-Gebühren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 xml:space="preserve">Bareinahmen für Tandemmaster und Videobegleitung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9" authorId="1" shapeId="0">
      <text>
        <r>
          <rPr>
            <b/>
            <sz val="9"/>
            <color indexed="81"/>
            <rFont val="Tahoma"/>
            <family val="2"/>
          </rPr>
          <t>Namen wählen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tank</author>
    <author>Frank-Home</author>
  </authors>
  <commentList>
    <comment ref="D10" authorId="0" shapeId="0">
      <text>
        <r>
          <rPr>
            <b/>
            <sz val="9"/>
            <color indexed="81"/>
            <rFont val="Tahoma"/>
            <family val="2"/>
          </rPr>
          <t>Einnahmen von Lizenzspringer und Schülern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Einnahmen von Mitfliegern usw.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Orga-Gebühren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 xml:space="preserve">Bareinahmen für Tandemmaster und Videobegleitung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9" authorId="1" shapeId="0">
      <text>
        <r>
          <rPr>
            <b/>
            <sz val="9"/>
            <color indexed="81"/>
            <rFont val="Tahoma"/>
            <family val="2"/>
          </rPr>
          <t>Namen wählen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tank</author>
    <author>Frank-Home</author>
  </authors>
  <commentList>
    <comment ref="D10" authorId="0" shapeId="0">
      <text>
        <r>
          <rPr>
            <b/>
            <sz val="9"/>
            <color indexed="81"/>
            <rFont val="Tahoma"/>
            <family val="2"/>
          </rPr>
          <t>Einnahmen von Lizenzspringer und Schülern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Einnahmen vom Verleih der Schülersystem an Lizenzspringer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Einnahmen von Mitfliegern usw.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Orga-Gebühren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 xml:space="preserve">Bareinahmen für Tandemmaster und Videobegleitung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" authorId="0" shapeId="0">
      <text>
        <r>
          <rPr>
            <b/>
            <sz val="9"/>
            <color indexed="81"/>
            <rFont val="Tahoma"/>
            <family val="2"/>
          </rPr>
          <t>Gesamtsumme der Bareinnahmen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" authorId="0" shapeId="0">
      <text>
        <r>
          <rPr>
            <b/>
            <sz val="9"/>
            <color indexed="81"/>
            <rFont val="Tahoma"/>
            <family val="2"/>
          </rPr>
          <t>Summe der Landegebühr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9" authorId="1" shapeId="0">
      <text>
        <r>
          <rPr>
            <b/>
            <sz val="9"/>
            <color indexed="81"/>
            <rFont val="Tahoma"/>
            <family val="2"/>
          </rPr>
          <t>Namen wählen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Summe der Kosten für die jeweils einzelnen Starts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" authorId="0" shapeId="0">
      <text>
        <r>
          <rPr>
            <b/>
            <sz val="10"/>
            <color indexed="81"/>
            <rFont val="Tahoma"/>
            <family val="2"/>
          </rPr>
          <t>! Muss per Hand eingetragen werden !</t>
        </r>
        <r>
          <rPr>
            <b/>
            <sz val="9"/>
            <color indexed="81"/>
            <rFont val="Tahoma"/>
            <family val="2"/>
          </rPr>
          <t xml:space="preserve">
Überflugkosten
Unterbringung / Hotel
Genehmigungen
sonstige Aufwendungen
</t>
        </r>
      </text>
    </comment>
  </commentList>
</comments>
</file>

<file path=xl/comments4.xml><?xml version="1.0" encoding="utf-8"?>
<comments xmlns="http://schemas.openxmlformats.org/spreadsheetml/2006/main">
  <authors>
    <author>tank</author>
    <author>Frank-Home</author>
  </authors>
  <commentList>
    <comment ref="D10" authorId="0" shapeId="0">
      <text>
        <r>
          <rPr>
            <b/>
            <sz val="9"/>
            <color indexed="81"/>
            <rFont val="Tahoma"/>
            <family val="2"/>
          </rPr>
          <t>Einnahmen von Lizenzspringer und Schülern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Einnahmen von Mitfliegern usw.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Orga-Gebühren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 xml:space="preserve">Bareinahmen für Tandemmaster und Videobegleitung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9" authorId="1" shapeId="0">
      <text>
        <r>
          <rPr>
            <b/>
            <sz val="9"/>
            <color indexed="81"/>
            <rFont val="Tahoma"/>
            <family val="2"/>
          </rPr>
          <t>Namen wählen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tank</author>
    <author>Frank-Home</author>
  </authors>
  <commentList>
    <comment ref="D10" authorId="0" shapeId="0">
      <text>
        <r>
          <rPr>
            <b/>
            <sz val="9"/>
            <color indexed="81"/>
            <rFont val="Tahoma"/>
            <family val="2"/>
          </rPr>
          <t>Einnahmen von Lizenzspringer und Schülern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Einnahmen von Mitfliegern usw.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Orga-Gebühren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 xml:space="preserve">Bareinahmen für Tandemmaster und Videobegleitung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9" authorId="1" shapeId="0">
      <text>
        <r>
          <rPr>
            <b/>
            <sz val="9"/>
            <color indexed="81"/>
            <rFont val="Tahoma"/>
            <family val="2"/>
          </rPr>
          <t>Namen wählen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tank</author>
    <author>Frank-Home</author>
  </authors>
  <commentList>
    <comment ref="D10" authorId="0" shapeId="0">
      <text>
        <r>
          <rPr>
            <b/>
            <sz val="9"/>
            <color indexed="81"/>
            <rFont val="Tahoma"/>
            <family val="2"/>
          </rPr>
          <t>Einnahmen von Lizenzspringer und Schülern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Einnahmen von Mitfliegern usw.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Orga-Gebühren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 xml:space="preserve">Bareinahmen für Tandemmaster und Videobegleitung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9" authorId="1" shapeId="0">
      <text>
        <r>
          <rPr>
            <b/>
            <sz val="9"/>
            <color indexed="81"/>
            <rFont val="Tahoma"/>
            <family val="2"/>
          </rPr>
          <t>Namen wählen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tank</author>
    <author>Frank-Home</author>
  </authors>
  <commentList>
    <comment ref="D10" authorId="0" shapeId="0">
      <text>
        <r>
          <rPr>
            <b/>
            <sz val="9"/>
            <color indexed="81"/>
            <rFont val="Tahoma"/>
            <family val="2"/>
          </rPr>
          <t>Einnahmen von Lizenzspringer und Schülern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Einnahmen von Mitfliegern usw.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Orga-Gebühren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 xml:space="preserve">Bareinahmen für Tandemmaster und Videobegleitung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9" authorId="1" shapeId="0">
      <text>
        <r>
          <rPr>
            <b/>
            <sz val="9"/>
            <color indexed="81"/>
            <rFont val="Tahoma"/>
            <family val="2"/>
          </rPr>
          <t>Namen wählen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<sst xmlns="http://schemas.openxmlformats.org/spreadsheetml/2006/main" count="4804" uniqueCount="297">
  <si>
    <t>Dessauer Fallschirmsportverein e.V.</t>
  </si>
  <si>
    <t>Datum:</t>
  </si>
  <si>
    <t>Ort des Sprungbetriebs:</t>
  </si>
  <si>
    <t>Flugleiter:</t>
  </si>
  <si>
    <t>Flugzeugtyp/Kennung:</t>
  </si>
  <si>
    <t>Sprungleiter:</t>
  </si>
  <si>
    <t>Pilot Absetzflugzeug:</t>
  </si>
  <si>
    <t>Statistik</t>
  </si>
  <si>
    <t>Legende</t>
  </si>
  <si>
    <t>Nr.</t>
  </si>
  <si>
    <t xml:space="preserve">    Name, Vorname</t>
  </si>
  <si>
    <t>€</t>
  </si>
  <si>
    <t>bez.</t>
  </si>
  <si>
    <t>Summe:</t>
  </si>
  <si>
    <t>TM/V</t>
  </si>
  <si>
    <t>Höhe / m</t>
  </si>
  <si>
    <t>Landegebühren:</t>
  </si>
  <si>
    <t>Sonstige Kosten:</t>
  </si>
  <si>
    <t>1. Start</t>
  </si>
  <si>
    <t>2. Start</t>
  </si>
  <si>
    <t>3. Start</t>
  </si>
  <si>
    <t>4. Start</t>
  </si>
  <si>
    <t>5. Start</t>
  </si>
  <si>
    <t>6. Start</t>
  </si>
  <si>
    <t>7. Start</t>
  </si>
  <si>
    <t>8. Start</t>
  </si>
  <si>
    <t>9. Start</t>
  </si>
  <si>
    <t>10. Start</t>
  </si>
  <si>
    <t>11. Start</t>
  </si>
  <si>
    <t>12. Start</t>
  </si>
  <si>
    <t>13. Start</t>
  </si>
  <si>
    <t>14. Start</t>
  </si>
  <si>
    <t>15. Start</t>
  </si>
  <si>
    <t>Schirmmiete:</t>
  </si>
  <si>
    <t>Sonstig.</t>
  </si>
  <si>
    <t>Flugkosten:</t>
  </si>
  <si>
    <t>Bareinnahmen gesamt:</t>
  </si>
  <si>
    <t>Sprunggebühren:</t>
  </si>
  <si>
    <t>Namen</t>
  </si>
  <si>
    <t>Preise</t>
  </si>
  <si>
    <t>Absetzhöhen</t>
  </si>
  <si>
    <t>Abfrage</t>
  </si>
  <si>
    <t>Miete</t>
  </si>
  <si>
    <t>Flugleiter</t>
  </si>
  <si>
    <t>Sprungleiter</t>
  </si>
  <si>
    <t>Lehrer</t>
  </si>
  <si>
    <t>Flugzeugkennung</t>
  </si>
  <si>
    <t>Pilot</t>
  </si>
  <si>
    <t>TM</t>
  </si>
  <si>
    <t>Segatz, Frank</t>
  </si>
  <si>
    <t>D-EECH</t>
  </si>
  <si>
    <t>TG</t>
  </si>
  <si>
    <t>Landsteiner, Marko</t>
  </si>
  <si>
    <t>D-EDCU</t>
  </si>
  <si>
    <t>V</t>
  </si>
  <si>
    <t>Bürgel, Gerald</t>
  </si>
  <si>
    <t>S</t>
  </si>
  <si>
    <t>L</t>
  </si>
  <si>
    <t>MF</t>
  </si>
  <si>
    <t>Kögler, Norbert</t>
  </si>
  <si>
    <t>Kunzendorf, Michael</t>
  </si>
  <si>
    <t>Menzel, Thomas</t>
  </si>
  <si>
    <t>Piper, Harald</t>
  </si>
  <si>
    <t>Schneider, Tobias</t>
  </si>
  <si>
    <t>Uhlmann, Oliver</t>
  </si>
  <si>
    <t>Voigt, Uwe</t>
  </si>
  <si>
    <t>BS</t>
  </si>
  <si>
    <t>Ort</t>
  </si>
  <si>
    <t>Dessau</t>
  </si>
  <si>
    <t>Legende:</t>
  </si>
  <si>
    <r>
      <t>MF</t>
    </r>
    <r>
      <rPr>
        <sz val="8"/>
        <rFont val="Arial"/>
        <family val="2"/>
      </rPr>
      <t xml:space="preserve"> = Mitflug  </t>
    </r>
    <r>
      <rPr>
        <b/>
        <sz val="8"/>
        <rFont val="Arial"/>
        <family val="2"/>
      </rPr>
      <t xml:space="preserve">               L</t>
    </r>
    <r>
      <rPr>
        <sz val="8"/>
        <rFont val="Arial"/>
        <family val="2"/>
      </rPr>
      <t xml:space="preserve"> = Lehrersprung     </t>
    </r>
    <r>
      <rPr>
        <b/>
        <sz val="8"/>
        <rFont val="Arial"/>
        <family val="2"/>
      </rPr>
      <t>M</t>
    </r>
    <r>
      <rPr>
        <sz val="8"/>
        <rFont val="Arial"/>
        <family val="2"/>
      </rPr>
      <t xml:space="preserve"> = Schirmmiete      </t>
    </r>
    <r>
      <rPr>
        <b/>
        <sz val="8"/>
        <rFont val="Arial"/>
        <family val="2"/>
      </rPr>
      <t>A</t>
    </r>
    <r>
      <rPr>
        <sz val="8"/>
        <rFont val="Arial"/>
        <family val="2"/>
      </rPr>
      <t xml:space="preserve"> = Absetzer        </t>
    </r>
  </si>
  <si>
    <r>
      <t>TM</t>
    </r>
    <r>
      <rPr>
        <sz val="8"/>
        <rFont val="Arial"/>
        <family val="2"/>
      </rPr>
      <t xml:space="preserve"> = Tandemmaster   </t>
    </r>
    <r>
      <rPr>
        <b/>
        <sz val="8"/>
        <rFont val="Arial"/>
        <family val="2"/>
      </rPr>
      <t>TG</t>
    </r>
    <r>
      <rPr>
        <sz val="8"/>
        <rFont val="Arial"/>
        <family val="2"/>
      </rPr>
      <t xml:space="preserve">=Tandemgast       </t>
    </r>
    <r>
      <rPr>
        <b/>
        <sz val="8"/>
        <rFont val="Arial"/>
        <family val="2"/>
      </rPr>
      <t>V</t>
    </r>
    <r>
      <rPr>
        <sz val="8"/>
        <rFont val="Arial"/>
        <family val="2"/>
      </rPr>
      <t xml:space="preserve"> = Video für TG      </t>
    </r>
    <r>
      <rPr>
        <b/>
        <sz val="8"/>
        <rFont val="Arial"/>
        <family val="2"/>
      </rPr>
      <t>S</t>
    </r>
    <r>
      <rPr>
        <sz val="8"/>
        <rFont val="Arial"/>
        <family val="2"/>
      </rPr>
      <t xml:space="preserve"> = Schülersprung     </t>
    </r>
    <r>
      <rPr>
        <b/>
        <sz val="8"/>
        <rFont val="Arial"/>
        <family val="2"/>
      </rPr>
      <t>BS</t>
    </r>
    <r>
      <rPr>
        <sz val="8"/>
        <rFont val="Arial"/>
        <family val="2"/>
      </rPr>
      <t xml:space="preserve"> = Bezahlter Schülersprung</t>
    </r>
  </si>
  <si>
    <t>ja</t>
  </si>
  <si>
    <t>4000 +</t>
  </si>
  <si>
    <t>Duwe, Andreas</t>
  </si>
  <si>
    <t>nein</t>
  </si>
  <si>
    <t>fremd</t>
  </si>
  <si>
    <t>Huth, Sebastian</t>
  </si>
  <si>
    <t>Bareinzahlungen in Kasse</t>
  </si>
  <si>
    <t>Einnahmen</t>
  </si>
  <si>
    <t>Sitzplätze / Zusammenstellung</t>
  </si>
  <si>
    <t>Ausgaben</t>
  </si>
  <si>
    <t>Flugkosten</t>
  </si>
  <si>
    <t>Landeg.</t>
  </si>
  <si>
    <t>Kosten</t>
  </si>
  <si>
    <t>Sonstige</t>
  </si>
  <si>
    <t>Auswertung</t>
  </si>
  <si>
    <t>Einzahlungen Konto:</t>
  </si>
  <si>
    <t>Gesamteinnahmen</t>
  </si>
  <si>
    <t>Gesamtausgaben</t>
  </si>
  <si>
    <t>16. Start</t>
  </si>
  <si>
    <t>17. Start</t>
  </si>
  <si>
    <t>18. Start</t>
  </si>
  <si>
    <t>19. Start</t>
  </si>
  <si>
    <t>20. Start</t>
  </si>
  <si>
    <t>Sitzplatz TM + Videomann:</t>
  </si>
  <si>
    <t>Abrechnung Lizenzspringer</t>
  </si>
  <si>
    <t>Name:</t>
  </si>
  <si>
    <t>Sprungkosten:</t>
  </si>
  <si>
    <t>Miete:</t>
  </si>
  <si>
    <t>Gesamt:</t>
  </si>
  <si>
    <t>Zerbst</t>
  </si>
  <si>
    <t>Sonstig.:</t>
  </si>
  <si>
    <t xml:space="preserve">Kögler, Silke </t>
  </si>
  <si>
    <t>D-EEGA</t>
  </si>
  <si>
    <t>Wildgruber, Jan</t>
  </si>
  <si>
    <t>D-EGGO</t>
  </si>
  <si>
    <t>START</t>
  </si>
  <si>
    <t>Springer 1</t>
  </si>
  <si>
    <t>Springer 2</t>
  </si>
  <si>
    <t>Springer 3</t>
  </si>
  <si>
    <t>Springer 4</t>
  </si>
  <si>
    <t>Springer 5</t>
  </si>
  <si>
    <t>Springer 6</t>
  </si>
  <si>
    <t>Check-in</t>
  </si>
  <si>
    <t>Gewinn / Verlust</t>
  </si>
  <si>
    <t>Sprungliste / Abrechnung / Kassenbeleg Nr.:</t>
  </si>
  <si>
    <r>
      <t>Anzahl Schülersprünge</t>
    </r>
    <r>
      <rPr>
        <b/>
        <sz val="11"/>
        <rFont val="Arial"/>
        <family val="2"/>
      </rPr>
      <t xml:space="preserve"> [S]</t>
    </r>
    <r>
      <rPr>
        <sz val="11"/>
        <rFont val="Arial"/>
        <family val="2"/>
      </rPr>
      <t>:</t>
    </r>
  </si>
  <si>
    <t>LVM</t>
  </si>
  <si>
    <r>
      <t xml:space="preserve">Anzahl </t>
    </r>
    <r>
      <rPr>
        <b/>
        <sz val="11"/>
        <rFont val="Arial"/>
        <family val="2"/>
      </rPr>
      <t>L</t>
    </r>
    <r>
      <rPr>
        <sz val="11"/>
        <rFont val="Arial"/>
        <family val="2"/>
      </rPr>
      <t xml:space="preserve">izenzspr. </t>
    </r>
    <r>
      <rPr>
        <b/>
        <sz val="11"/>
        <rFont val="Arial"/>
        <family val="2"/>
      </rPr>
      <t>V</t>
    </r>
    <r>
      <rPr>
        <sz val="11"/>
        <rFont val="Arial"/>
        <family val="2"/>
      </rPr>
      <t>erein -</t>
    </r>
    <r>
      <rPr>
        <b/>
        <sz val="11"/>
        <rFont val="Arial"/>
        <family val="2"/>
      </rPr>
      <t>M</t>
    </r>
    <r>
      <rPr>
        <sz val="11"/>
        <rFont val="Arial"/>
        <family val="2"/>
      </rPr>
      <t>itglied</t>
    </r>
    <r>
      <rPr>
        <b/>
        <sz val="11"/>
        <rFont val="Arial"/>
        <family val="2"/>
      </rPr>
      <t xml:space="preserve"> [LVM]</t>
    </r>
    <r>
      <rPr>
        <sz val="11"/>
        <rFont val="Arial"/>
        <family val="2"/>
      </rPr>
      <t>:</t>
    </r>
  </si>
  <si>
    <r>
      <t xml:space="preserve">Anzahl </t>
    </r>
    <r>
      <rPr>
        <b/>
        <sz val="11"/>
        <rFont val="Arial"/>
        <family val="2"/>
      </rPr>
      <t>F</t>
    </r>
    <r>
      <rPr>
        <sz val="11"/>
        <rFont val="Arial"/>
        <family val="2"/>
      </rPr>
      <t xml:space="preserve">remdsprünge </t>
    </r>
    <r>
      <rPr>
        <b/>
        <sz val="11"/>
        <rFont val="Arial"/>
        <family val="2"/>
      </rPr>
      <t>[fremd]</t>
    </r>
    <r>
      <rPr>
        <sz val="11"/>
        <rFont val="Arial"/>
        <family val="2"/>
      </rPr>
      <t>:</t>
    </r>
  </si>
  <si>
    <r>
      <t xml:space="preserve">Anzahl </t>
    </r>
    <r>
      <rPr>
        <b/>
        <sz val="11"/>
        <rFont val="Arial"/>
        <family val="2"/>
      </rPr>
      <t>b</t>
    </r>
    <r>
      <rPr>
        <sz val="11"/>
        <rFont val="Arial"/>
        <family val="2"/>
      </rPr>
      <t xml:space="preserve">ezahlte </t>
    </r>
    <r>
      <rPr>
        <b/>
        <sz val="11"/>
        <rFont val="Arial"/>
        <family val="2"/>
      </rPr>
      <t>S</t>
    </r>
    <r>
      <rPr>
        <sz val="11"/>
        <rFont val="Arial"/>
        <family val="2"/>
      </rPr>
      <t xml:space="preserve">chülersprünge </t>
    </r>
    <r>
      <rPr>
        <b/>
        <sz val="11"/>
        <rFont val="Arial"/>
        <family val="2"/>
      </rPr>
      <t>[BS]</t>
    </r>
    <r>
      <rPr>
        <sz val="11"/>
        <rFont val="Arial"/>
        <family val="2"/>
      </rPr>
      <t>:</t>
    </r>
  </si>
  <si>
    <r>
      <t xml:space="preserve">Anzahl </t>
    </r>
    <r>
      <rPr>
        <b/>
        <sz val="11"/>
        <rFont val="Arial"/>
        <family val="2"/>
      </rPr>
      <t>L</t>
    </r>
    <r>
      <rPr>
        <sz val="11"/>
        <rFont val="Arial"/>
        <family val="2"/>
      </rPr>
      <t>ehrer-/Absetzersprünge</t>
    </r>
    <r>
      <rPr>
        <b/>
        <sz val="11"/>
        <rFont val="Arial"/>
        <family val="2"/>
      </rPr>
      <t xml:space="preserve"> [L]</t>
    </r>
    <r>
      <rPr>
        <sz val="11"/>
        <rFont val="Arial"/>
        <family val="2"/>
      </rPr>
      <t>:</t>
    </r>
  </si>
  <si>
    <r>
      <t xml:space="preserve">Anzahl </t>
    </r>
    <r>
      <rPr>
        <b/>
        <sz val="11"/>
        <rFont val="Arial"/>
        <family val="2"/>
      </rPr>
      <t>V</t>
    </r>
    <r>
      <rPr>
        <sz val="11"/>
        <rFont val="Arial"/>
        <family val="2"/>
      </rPr>
      <t xml:space="preserve">ideo für Tandem </t>
    </r>
    <r>
      <rPr>
        <b/>
        <sz val="11"/>
        <rFont val="Arial"/>
        <family val="2"/>
      </rPr>
      <t>[V]</t>
    </r>
    <r>
      <rPr>
        <sz val="11"/>
        <rFont val="Arial"/>
        <family val="2"/>
      </rPr>
      <t>:</t>
    </r>
  </si>
  <si>
    <r>
      <t>Anzahl</t>
    </r>
    <r>
      <rPr>
        <b/>
        <sz val="11"/>
        <rFont val="Arial"/>
        <family val="2"/>
      </rPr>
      <t xml:space="preserve"> T</t>
    </r>
    <r>
      <rPr>
        <sz val="11"/>
        <rFont val="Arial"/>
        <family val="2"/>
      </rPr>
      <t>ande</t>
    </r>
    <r>
      <rPr>
        <b/>
        <sz val="11"/>
        <rFont val="Arial"/>
        <family val="2"/>
      </rPr>
      <t>m</t>
    </r>
    <r>
      <rPr>
        <sz val="11"/>
        <rFont val="Arial"/>
        <family val="2"/>
      </rPr>
      <t xml:space="preserve">sprünge </t>
    </r>
    <r>
      <rPr>
        <b/>
        <sz val="11"/>
        <rFont val="Arial"/>
        <family val="2"/>
      </rPr>
      <t>[TM]</t>
    </r>
    <r>
      <rPr>
        <sz val="11"/>
        <rFont val="Arial"/>
        <family val="2"/>
      </rPr>
      <t>:</t>
    </r>
  </si>
  <si>
    <r>
      <t>S = Schülersprung     BS = Bezahlter Schülersprung    MF</t>
    </r>
    <r>
      <rPr>
        <sz val="8"/>
        <rFont val="Arial"/>
        <family val="2"/>
      </rPr>
      <t xml:space="preserve"> = Mitflug </t>
    </r>
    <r>
      <rPr>
        <b/>
        <sz val="8"/>
        <rFont val="Arial"/>
        <family val="2"/>
      </rPr>
      <t xml:space="preserve">   L</t>
    </r>
    <r>
      <rPr>
        <sz val="8"/>
        <rFont val="Arial"/>
        <family val="2"/>
      </rPr>
      <t xml:space="preserve"> = Lehrersprung     </t>
    </r>
    <r>
      <rPr>
        <b/>
        <sz val="8"/>
        <rFont val="Arial"/>
        <family val="2"/>
      </rPr>
      <t>M</t>
    </r>
    <r>
      <rPr>
        <sz val="8"/>
        <rFont val="Arial"/>
        <family val="2"/>
      </rPr>
      <t xml:space="preserve"> = Schirmmiete    </t>
    </r>
    <r>
      <rPr>
        <b/>
        <sz val="8"/>
        <rFont val="Arial"/>
        <family val="2"/>
      </rPr>
      <t>A</t>
    </r>
    <r>
      <rPr>
        <sz val="8"/>
        <rFont val="Arial"/>
        <family val="2"/>
      </rPr>
      <t xml:space="preserve"> = Absetzer        </t>
    </r>
  </si>
  <si>
    <r>
      <t>TM</t>
    </r>
    <r>
      <rPr>
        <sz val="8"/>
        <rFont val="Arial"/>
        <family val="2"/>
      </rPr>
      <t xml:space="preserve"> = Tandemmaster   </t>
    </r>
    <r>
      <rPr>
        <b/>
        <sz val="8"/>
        <rFont val="Arial"/>
        <family val="2"/>
      </rPr>
      <t>TG</t>
    </r>
    <r>
      <rPr>
        <sz val="8"/>
        <rFont val="Arial"/>
        <family val="2"/>
      </rPr>
      <t xml:space="preserve">=Tandemgast       </t>
    </r>
    <r>
      <rPr>
        <b/>
        <sz val="8"/>
        <rFont val="Arial"/>
        <family val="2"/>
      </rPr>
      <t>V</t>
    </r>
    <r>
      <rPr>
        <sz val="8"/>
        <rFont val="Arial"/>
        <family val="2"/>
      </rPr>
      <t xml:space="preserve"> = Video für TG      </t>
    </r>
    <r>
      <rPr>
        <b/>
        <sz val="8"/>
        <rFont val="Arial"/>
        <family val="2"/>
      </rPr>
      <t>LVM = Lizenzsprung Vereinsmitglied</t>
    </r>
  </si>
  <si>
    <t>21. Start</t>
  </si>
  <si>
    <t>22. Start</t>
  </si>
  <si>
    <t>23. Start</t>
  </si>
  <si>
    <t>24. Start</t>
  </si>
  <si>
    <t>25. Start</t>
  </si>
  <si>
    <t>26. Start</t>
  </si>
  <si>
    <t>27. Start</t>
  </si>
  <si>
    <t>28. Start</t>
  </si>
  <si>
    <t>29. Start</t>
  </si>
  <si>
    <t>30. Start</t>
  </si>
  <si>
    <t>Piper, Randy</t>
  </si>
  <si>
    <t>Uhlemann, Bastian</t>
  </si>
  <si>
    <t>Klaudtky, Jens</t>
  </si>
  <si>
    <t>Liphardt, Michael</t>
  </si>
  <si>
    <t>Keltner, Sebastian</t>
  </si>
  <si>
    <t>Knuth-Kitzing, Ronald</t>
  </si>
  <si>
    <t>Förster, Jens</t>
  </si>
  <si>
    <t>Eiba, Quirin</t>
  </si>
  <si>
    <t>Schauer, Stephan</t>
  </si>
  <si>
    <t>Säckel, Mario</t>
  </si>
  <si>
    <t>Kohlrusch, Sven</t>
  </si>
  <si>
    <t>Förster, Dirk</t>
  </si>
  <si>
    <t>Bürgel, Christof</t>
  </si>
  <si>
    <t>Leszczenski, Sandra</t>
  </si>
  <si>
    <t>Geisler, Thomas</t>
  </si>
  <si>
    <t>Mutschke, Birgitt</t>
  </si>
  <si>
    <t>D-HFCR</t>
  </si>
  <si>
    <t>Friedt, Wolfgang</t>
  </si>
  <si>
    <t>Sitzplätze</t>
  </si>
  <si>
    <r>
      <t xml:space="preserve">Anzahl </t>
    </r>
    <r>
      <rPr>
        <b/>
        <sz val="11"/>
        <rFont val="Arial"/>
        <family val="2"/>
      </rPr>
      <t>L</t>
    </r>
    <r>
      <rPr>
        <sz val="11"/>
        <rFont val="Arial"/>
        <family val="2"/>
      </rPr>
      <t xml:space="preserve">izenzspr. </t>
    </r>
    <r>
      <rPr>
        <b/>
        <sz val="11"/>
        <rFont val="Arial"/>
        <family val="2"/>
      </rPr>
      <t>V</t>
    </r>
    <r>
      <rPr>
        <sz val="11"/>
        <rFont val="Arial"/>
        <family val="2"/>
      </rPr>
      <t>ereins-</t>
    </r>
    <r>
      <rPr>
        <b/>
        <sz val="11"/>
        <rFont val="Arial"/>
        <family val="2"/>
      </rPr>
      <t>M</t>
    </r>
    <r>
      <rPr>
        <sz val="11"/>
        <rFont val="Arial"/>
        <family val="2"/>
      </rPr>
      <t>itglied</t>
    </r>
    <r>
      <rPr>
        <b/>
        <sz val="11"/>
        <rFont val="Arial"/>
        <family val="2"/>
      </rPr>
      <t xml:space="preserve"> [LVM]</t>
    </r>
    <r>
      <rPr>
        <sz val="11"/>
        <rFont val="Arial"/>
        <family val="2"/>
      </rPr>
      <t>:</t>
    </r>
  </si>
  <si>
    <t>TG/V</t>
  </si>
  <si>
    <t>Überweisung auf Konto / SEPA</t>
  </si>
  <si>
    <t>Koch, Martin</t>
  </si>
  <si>
    <t>D-FAXI</t>
  </si>
  <si>
    <t xml:space="preserve">                                  </t>
  </si>
  <si>
    <t>Abrechnung Springer</t>
  </si>
  <si>
    <t>Mellenthin</t>
  </si>
  <si>
    <t>Linke, Lutz [SEPA]</t>
  </si>
  <si>
    <t>Springer 7</t>
  </si>
  <si>
    <t>Springer 8</t>
  </si>
  <si>
    <t>Springer 9</t>
  </si>
  <si>
    <t>Springer 10</t>
  </si>
  <si>
    <t>Springer 11</t>
  </si>
  <si>
    <t>Springer 12</t>
  </si>
  <si>
    <t>Klaus Garbe</t>
  </si>
  <si>
    <t>D-FWJK</t>
  </si>
  <si>
    <t>Pallgen, Philip</t>
  </si>
  <si>
    <t>Neumanowski, Ulf</t>
  </si>
  <si>
    <t>Mischke Rene</t>
  </si>
  <si>
    <t>.R E S E R V I E R T</t>
  </si>
  <si>
    <t>Grote, Michael</t>
  </si>
  <si>
    <t>Kischel, Torsten</t>
  </si>
  <si>
    <t>Dennis Krull</t>
  </si>
  <si>
    <t>D-EDMO</t>
  </si>
  <si>
    <t>Dörre, Cindy Cid</t>
  </si>
  <si>
    <t>Richter, Michaela</t>
  </si>
  <si>
    <t>Born, Michael</t>
  </si>
  <si>
    <t>Zinov, Sergey</t>
  </si>
  <si>
    <t>Schwäbisch, Ines</t>
  </si>
  <si>
    <t>Start 02</t>
  </si>
  <si>
    <t>Westenberger, Moritz</t>
  </si>
  <si>
    <r>
      <t xml:space="preserve">Überweisung auf </t>
    </r>
    <r>
      <rPr>
        <b/>
        <sz val="10"/>
        <color rgb="FFFF0000"/>
        <rFont val="Arial"/>
        <family val="2"/>
      </rPr>
      <t>Konto</t>
    </r>
    <r>
      <rPr>
        <b/>
        <sz val="9"/>
        <rFont val="Arial"/>
        <family val="2"/>
      </rPr>
      <t xml:space="preserve"> / SEPA</t>
    </r>
  </si>
  <si>
    <r>
      <rPr>
        <b/>
        <sz val="10"/>
        <color rgb="FFFF0000"/>
        <rFont val="Arial"/>
        <family val="2"/>
      </rPr>
      <t>Bareinzahlungen</t>
    </r>
    <r>
      <rPr>
        <b/>
        <sz val="9"/>
        <rFont val="Arial"/>
        <family val="2"/>
      </rPr>
      <t xml:space="preserve"> in Kasse</t>
    </r>
  </si>
  <si>
    <t>Reibe Maik</t>
  </si>
  <si>
    <t>Uhlmann, Lukas</t>
  </si>
  <si>
    <t>Start  01</t>
  </si>
  <si>
    <t>Start  03</t>
  </si>
  <si>
    <t>Start  04</t>
  </si>
  <si>
    <t>Start  05</t>
  </si>
  <si>
    <t>Start  06</t>
  </si>
  <si>
    <t>Start  07</t>
  </si>
  <si>
    <t>Start  08</t>
  </si>
  <si>
    <t>Start  09</t>
  </si>
  <si>
    <t>Start  10</t>
  </si>
  <si>
    <t>Start  11</t>
  </si>
  <si>
    <t>Start  12</t>
  </si>
  <si>
    <t>Start  13</t>
  </si>
  <si>
    <t>Start  14</t>
  </si>
  <si>
    <t>Start  15</t>
  </si>
  <si>
    <t>Start  16</t>
  </si>
  <si>
    <t>Start  17</t>
  </si>
  <si>
    <t>Start  18</t>
  </si>
  <si>
    <t>Start  19</t>
  </si>
  <si>
    <t>Start  20</t>
  </si>
  <si>
    <t>Start  21</t>
  </si>
  <si>
    <t>Start  22</t>
  </si>
  <si>
    <t>Start  23</t>
  </si>
  <si>
    <t>Start  24</t>
  </si>
  <si>
    <t>Start  25</t>
  </si>
  <si>
    <t>Start  26</t>
  </si>
  <si>
    <t>Start  27</t>
  </si>
  <si>
    <t>Start  28</t>
  </si>
  <si>
    <t>Start 1</t>
  </si>
  <si>
    <t>Start 2</t>
  </si>
  <si>
    <t>Start 3</t>
  </si>
  <si>
    <t>Start 4</t>
  </si>
  <si>
    <t>Start 5</t>
  </si>
  <si>
    <t>Start 6</t>
  </si>
  <si>
    <t>Start 7</t>
  </si>
  <si>
    <t>Start 8</t>
  </si>
  <si>
    <t>Start 9</t>
  </si>
  <si>
    <t>Start 10</t>
  </si>
  <si>
    <t>Start 11</t>
  </si>
  <si>
    <t>Start 12</t>
  </si>
  <si>
    <t>Start 13</t>
  </si>
  <si>
    <t>Start 14</t>
  </si>
  <si>
    <t>Start 15</t>
  </si>
  <si>
    <t>Start 16</t>
  </si>
  <si>
    <t>Start 17</t>
  </si>
  <si>
    <t>Start 18</t>
  </si>
  <si>
    <t>Start 19</t>
  </si>
  <si>
    <t>Start 20</t>
  </si>
  <si>
    <t>Start 21</t>
  </si>
  <si>
    <t>Start 22</t>
  </si>
  <si>
    <t>Start 23</t>
  </si>
  <si>
    <t>Start 24</t>
  </si>
  <si>
    <t>Start 25</t>
  </si>
  <si>
    <t>Start 26</t>
  </si>
  <si>
    <t>Start 27</t>
  </si>
  <si>
    <t>Start 28</t>
  </si>
  <si>
    <t>Start 29</t>
  </si>
  <si>
    <t>Start 30</t>
  </si>
  <si>
    <t>Kischel, Mandy</t>
  </si>
  <si>
    <t>Hayne, Claudia</t>
  </si>
  <si>
    <t>Meier, Bernd</t>
  </si>
  <si>
    <t>Bekuhrs, Wilfried</t>
  </si>
  <si>
    <t>Blankenburg, Andre</t>
  </si>
  <si>
    <t>Dowgan, Marcel</t>
  </si>
  <si>
    <t>Göbel, Mario</t>
  </si>
  <si>
    <t>Guntowski, Cornelia</t>
  </si>
  <si>
    <t>Hirschfeld, Roland</t>
  </si>
  <si>
    <t>Hofmann, Klaus</t>
  </si>
  <si>
    <t>Köhnke, Markus</t>
  </si>
  <si>
    <t>Kossack, Robert</t>
  </si>
  <si>
    <t>Müller, Thomas</t>
  </si>
  <si>
    <t>Neumann, Marcel</t>
  </si>
  <si>
    <t>Schröder, Uwe</t>
  </si>
  <si>
    <t>Schultz, Danny</t>
  </si>
  <si>
    <t>Seidel, Stefan</t>
  </si>
  <si>
    <t>Wollmann, Ralph</t>
  </si>
  <si>
    <t>Start 01</t>
  </si>
  <si>
    <t>Start 03</t>
  </si>
  <si>
    <t>Start 04</t>
  </si>
  <si>
    <t>Start 05</t>
  </si>
  <si>
    <t>Start 06</t>
  </si>
  <si>
    <t>Start 07</t>
  </si>
  <si>
    <t>Start 08</t>
  </si>
  <si>
    <t>Start 09</t>
  </si>
  <si>
    <t>Lehrer 1</t>
  </si>
  <si>
    <t>Lehrer 2</t>
  </si>
  <si>
    <r>
      <t xml:space="preserve">Anzahl </t>
    </r>
    <r>
      <rPr>
        <b/>
        <sz val="11"/>
        <rFont val="Arial"/>
        <family val="2"/>
      </rPr>
      <t>L</t>
    </r>
    <r>
      <rPr>
        <sz val="11"/>
        <rFont val="Arial"/>
        <family val="2"/>
      </rPr>
      <t xml:space="preserve">izenzspr. </t>
    </r>
    <r>
      <rPr>
        <b/>
        <sz val="11"/>
        <rFont val="Arial"/>
        <family val="2"/>
      </rPr>
      <t>V</t>
    </r>
    <r>
      <rPr>
        <sz val="11"/>
        <rFont val="Arial"/>
        <family val="2"/>
      </rPr>
      <t>ereins -</t>
    </r>
    <r>
      <rPr>
        <b/>
        <sz val="11"/>
        <rFont val="Arial"/>
        <family val="2"/>
      </rPr>
      <t>M</t>
    </r>
    <r>
      <rPr>
        <sz val="11"/>
        <rFont val="Arial"/>
        <family val="2"/>
      </rPr>
      <t>itglied</t>
    </r>
    <r>
      <rPr>
        <b/>
        <sz val="11"/>
        <rFont val="Arial"/>
        <family val="2"/>
      </rPr>
      <t xml:space="preserve"> [LVM]</t>
    </r>
    <r>
      <rPr>
        <sz val="11"/>
        <rFont val="Arial"/>
        <family val="2"/>
      </rPr>
      <t>:</t>
    </r>
  </si>
  <si>
    <t>zzz</t>
  </si>
  <si>
    <t>Elmar Aufderbeck</t>
  </si>
  <si>
    <t>Schmidt Markus</t>
  </si>
  <si>
    <t>Schmid Markus</t>
  </si>
  <si>
    <t>10 € zu viel</t>
  </si>
  <si>
    <t>Meier Annett</t>
  </si>
  <si>
    <t>Keller,Frank</t>
  </si>
  <si>
    <t>Häußler, Norbert</t>
  </si>
  <si>
    <t>Rieken, Fiona</t>
  </si>
  <si>
    <t>Böbener Marcus</t>
  </si>
  <si>
    <t>Hein, Steffen</t>
  </si>
  <si>
    <t>Heinich, Jenny</t>
  </si>
  <si>
    <t>Schwarz, Jerome</t>
  </si>
  <si>
    <t>Steinburg, Nico</t>
  </si>
  <si>
    <t>Fuentes Perez, Emilio</t>
  </si>
  <si>
    <t>Maxim Rusanow</t>
  </si>
  <si>
    <t>Kreideweiß, Anja</t>
  </si>
  <si>
    <t>Tolke, Paul</t>
  </si>
  <si>
    <t>Vogel, Ulrike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</si>
</sst>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#,##0.00\ &quot;€&quot;;[Red]\-#,##0.00\ &quot;€&quot;"/>
    <numFmt numFmtId="164" formatCode="#,##0.00\ &quot;€&quot;"/>
    <numFmt numFmtId="165" formatCode="#,##0.00\ _€;[Red]#,##0.00\ _€"/>
    <numFmt numFmtId="166" formatCode="_-* #,##0.00\ [$€]_-;\-* #,##0.00\ [$€]_-;_-* &quot;-&quot;??\ [$€]_-;_-@_-"/>
  </numFmts>
  <fonts count="4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u/>
      <sz val="14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u/>
      <sz val="8"/>
      <name val="Arial"/>
      <family val="2"/>
    </font>
    <font>
      <u/>
      <sz val="11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81"/>
      <name val="Tahoma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rgb="FF0070C0"/>
      <name val="Arial"/>
      <family val="2"/>
    </font>
    <font>
      <sz val="36"/>
      <color theme="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</font>
    <font>
      <sz val="11"/>
      <name val="Arial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28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lightGray"/>
    </fill>
    <fill>
      <patternFill patternType="solid">
        <fgColor theme="8" tint="0.79998168889431442"/>
        <bgColor indexed="64"/>
      </patternFill>
    </fill>
    <fill>
      <patternFill patternType="solid">
        <fgColor rgb="FFFEF6BE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8EEF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51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7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8" fillId="0" borderId="0" xfId="0" applyFont="1"/>
    <xf numFmtId="0" fontId="12" fillId="0" borderId="0" xfId="0" applyFont="1"/>
    <xf numFmtId="164" fontId="13" fillId="0" borderId="0" xfId="0" applyNumberFormat="1" applyFont="1" applyAlignment="1">
      <alignment horizontal="center" vertical="center"/>
    </xf>
    <xf numFmtId="0" fontId="13" fillId="0" borderId="0" xfId="0" applyFont="1"/>
    <xf numFmtId="0" fontId="10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4" fontId="13" fillId="0" borderId="0" xfId="0" applyNumberFormat="1" applyFont="1" applyAlignment="1">
      <alignment horizontal="center"/>
    </xf>
    <xf numFmtId="0" fontId="4" fillId="0" borderId="0" xfId="0" applyFont="1" applyAlignment="1">
      <alignment horizontal="left" wrapText="1"/>
    </xf>
    <xf numFmtId="164" fontId="8" fillId="0" borderId="0" xfId="0" applyNumberFormat="1" applyFont="1"/>
    <xf numFmtId="164" fontId="0" fillId="0" borderId="0" xfId="0" applyNumberFormat="1" applyAlignment="1">
      <alignment horizontal="center"/>
    </xf>
    <xf numFmtId="0" fontId="7" fillId="0" borderId="0" xfId="0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center"/>
    </xf>
    <xf numFmtId="164" fontId="0" fillId="0" borderId="0" xfId="0" applyNumberFormat="1"/>
    <xf numFmtId="0" fontId="16" fillId="0" borderId="0" xfId="0" applyFont="1" applyAlignment="1">
      <alignment horizontal="center"/>
    </xf>
    <xf numFmtId="0" fontId="9" fillId="0" borderId="0" xfId="0" applyFont="1"/>
    <xf numFmtId="0" fontId="16" fillId="0" borderId="0" xfId="0" applyFont="1"/>
    <xf numFmtId="0" fontId="9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164" fontId="16" fillId="0" borderId="0" xfId="0" applyNumberFormat="1" applyFont="1" applyAlignment="1">
      <alignment horizontal="left"/>
    </xf>
    <xf numFmtId="164" fontId="16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15" fillId="0" borderId="0" xfId="0" applyFont="1"/>
    <xf numFmtId="0" fontId="19" fillId="0" borderId="0" xfId="0" applyFont="1"/>
    <xf numFmtId="14" fontId="8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right"/>
    </xf>
    <xf numFmtId="0" fontId="11" fillId="3" borderId="3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4" fillId="3" borderId="7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8" xfId="0" applyFont="1" applyFill="1" applyBorder="1"/>
    <xf numFmtId="0" fontId="4" fillId="3" borderId="9" xfId="0" applyFont="1" applyFill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165" fontId="13" fillId="0" borderId="1" xfId="0" applyNumberFormat="1" applyFont="1" applyBorder="1" applyAlignment="1" applyProtection="1">
      <alignment horizontal="right" vertical="center"/>
      <protection locked="0"/>
    </xf>
    <xf numFmtId="164" fontId="3" fillId="6" borderId="10" xfId="0" applyNumberFormat="1" applyFont="1" applyFill="1" applyBorder="1" applyAlignment="1" applyProtection="1">
      <alignment horizontal="center"/>
      <protection locked="0"/>
    </xf>
    <xf numFmtId="164" fontId="3" fillId="6" borderId="11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left"/>
    </xf>
    <xf numFmtId="0" fontId="16" fillId="5" borderId="12" xfId="0" applyFont="1" applyFill="1" applyBorder="1" applyAlignment="1">
      <alignment horizontal="center"/>
    </xf>
    <xf numFmtId="0" fontId="0" fillId="0" borderId="40" xfId="0" applyBorder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/>
    </xf>
    <xf numFmtId="0" fontId="24" fillId="11" borderId="1" xfId="0" applyFont="1" applyFill="1" applyBorder="1" applyAlignment="1">
      <alignment horizontal="center"/>
    </xf>
    <xf numFmtId="0" fontId="22" fillId="11" borderId="1" xfId="0" applyFont="1" applyFill="1" applyBorder="1" applyAlignment="1">
      <alignment horizontal="center"/>
    </xf>
    <xf numFmtId="0" fontId="0" fillId="0" borderId="0" xfId="0" applyProtection="1">
      <protection locked="0"/>
    </xf>
    <xf numFmtId="0" fontId="13" fillId="0" borderId="0" xfId="0" applyFont="1" applyProtection="1">
      <protection locked="0"/>
    </xf>
    <xf numFmtId="0" fontId="3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5" borderId="26" xfId="0" applyFont="1" applyFill="1" applyBorder="1" applyAlignment="1">
      <alignment horizontal="left"/>
    </xf>
    <xf numFmtId="0" fontId="9" fillId="5" borderId="26" xfId="0" applyFont="1" applyFill="1" applyBorder="1"/>
    <xf numFmtId="0" fontId="5" fillId="0" borderId="0" xfId="0" applyFont="1"/>
    <xf numFmtId="0" fontId="9" fillId="5" borderId="38" xfId="0" applyFont="1" applyFill="1" applyBorder="1" applyAlignment="1">
      <alignment horizontal="left"/>
    </xf>
    <xf numFmtId="0" fontId="16" fillId="5" borderId="21" xfId="0" applyFont="1" applyFill="1" applyBorder="1" applyAlignment="1">
      <alignment horizontal="center"/>
    </xf>
    <xf numFmtId="0" fontId="9" fillId="3" borderId="41" xfId="0" applyFont="1" applyFill="1" applyBorder="1" applyAlignment="1">
      <alignment horizontal="left"/>
    </xf>
    <xf numFmtId="0" fontId="9" fillId="3" borderId="39" xfId="0" applyFont="1" applyFill="1" applyBorder="1" applyAlignment="1">
      <alignment horizontal="left"/>
    </xf>
    <xf numFmtId="0" fontId="9" fillId="3" borderId="25" xfId="0" applyFont="1" applyFill="1" applyBorder="1"/>
    <xf numFmtId="0" fontId="9" fillId="3" borderId="2" xfId="0" applyFont="1" applyFill="1" applyBorder="1"/>
    <xf numFmtId="0" fontId="4" fillId="3" borderId="42" xfId="0" applyFont="1" applyFill="1" applyBorder="1"/>
    <xf numFmtId="0" fontId="4" fillId="3" borderId="43" xfId="0" applyFont="1" applyFill="1" applyBorder="1"/>
    <xf numFmtId="164" fontId="24" fillId="0" borderId="0" xfId="0" applyNumberFormat="1" applyFont="1"/>
    <xf numFmtId="0" fontId="4" fillId="5" borderId="41" xfId="0" applyFont="1" applyFill="1" applyBorder="1" applyAlignment="1">
      <alignment horizontal="left"/>
    </xf>
    <xf numFmtId="0" fontId="4" fillId="5" borderId="25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1" fillId="0" borderId="0" xfId="0" applyFont="1"/>
    <xf numFmtId="0" fontId="35" fillId="0" borderId="0" xfId="0" applyFont="1"/>
    <xf numFmtId="164" fontId="24" fillId="0" borderId="0" xfId="0" applyNumberFormat="1" applyFont="1" applyAlignment="1">
      <alignment horizontal="center"/>
    </xf>
    <xf numFmtId="40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164" fontId="13" fillId="0" borderId="0" xfId="0" applyNumberFormat="1" applyFont="1" applyAlignment="1" applyProtection="1">
      <alignment horizontal="center"/>
      <protection locked="0"/>
    </xf>
    <xf numFmtId="164" fontId="3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8" fillId="0" borderId="0" xfId="0" applyFont="1" applyAlignment="1" applyProtection="1">
      <alignment horizontal="center"/>
      <protection locked="0"/>
    </xf>
    <xf numFmtId="164" fontId="1" fillId="0" borderId="0" xfId="0" applyNumberFormat="1" applyFont="1" applyAlignment="1" applyProtection="1">
      <alignment horizontal="center"/>
      <protection locked="0"/>
    </xf>
    <xf numFmtId="0" fontId="4" fillId="5" borderId="25" xfId="0" applyFont="1" applyFill="1" applyBorder="1"/>
    <xf numFmtId="0" fontId="4" fillId="5" borderId="26" xfId="0" applyFont="1" applyFill="1" applyBorder="1"/>
    <xf numFmtId="0" fontId="4" fillId="5" borderId="29" xfId="0" applyFont="1" applyFill="1" applyBorder="1"/>
    <xf numFmtId="0" fontId="8" fillId="0" borderId="46" xfId="0" applyFont="1" applyBorder="1" applyAlignment="1" applyProtection="1">
      <alignment horizontal="left"/>
      <protection locked="0"/>
    </xf>
    <xf numFmtId="0" fontId="8" fillId="0" borderId="0" xfId="0" applyFont="1" applyAlignment="1">
      <alignment horizontal="center"/>
    </xf>
    <xf numFmtId="0" fontId="4" fillId="3" borderId="41" xfId="0" applyFont="1" applyFill="1" applyBorder="1" applyAlignment="1">
      <alignment horizontal="left"/>
    </xf>
    <xf numFmtId="0" fontId="4" fillId="3" borderId="39" xfId="0" applyFont="1" applyFill="1" applyBorder="1" applyAlignment="1">
      <alignment horizontal="left"/>
    </xf>
    <xf numFmtId="0" fontId="4" fillId="5" borderId="38" xfId="0" applyFont="1" applyFill="1" applyBorder="1" applyAlignment="1">
      <alignment horizontal="left"/>
    </xf>
    <xf numFmtId="0" fontId="8" fillId="5" borderId="21" xfId="0" applyFont="1" applyFill="1" applyBorder="1" applyAlignment="1">
      <alignment horizontal="center"/>
    </xf>
    <xf numFmtId="0" fontId="4" fillId="3" borderId="25" xfId="0" applyFont="1" applyFill="1" applyBorder="1"/>
    <xf numFmtId="0" fontId="4" fillId="3" borderId="2" xfId="0" applyFont="1" applyFill="1" applyBorder="1"/>
    <xf numFmtId="0" fontId="8" fillId="5" borderId="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left"/>
    </xf>
    <xf numFmtId="164" fontId="1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4" fillId="6" borderId="25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4" fillId="6" borderId="25" xfId="0" applyFont="1" applyFill="1" applyBorder="1"/>
    <xf numFmtId="0" fontId="4" fillId="6" borderId="2" xfId="0" applyFont="1" applyFill="1" applyBorder="1"/>
    <xf numFmtId="164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center"/>
    </xf>
    <xf numFmtId="165" fontId="1" fillId="0" borderId="1" xfId="0" applyNumberFormat="1" applyFont="1" applyBorder="1" applyAlignment="1" applyProtection="1">
      <alignment horizontal="right" vertical="center"/>
      <protection locked="0"/>
    </xf>
    <xf numFmtId="0" fontId="36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4" fillId="3" borderId="23" xfId="0" applyFont="1" applyFill="1" applyBorder="1"/>
    <xf numFmtId="0" fontId="4" fillId="3" borderId="1" xfId="0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34" fillId="0" borderId="0" xfId="0" applyNumberFormat="1" applyFont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11" fillId="4" borderId="50" xfId="0" applyFont="1" applyFill="1" applyBorder="1" applyAlignment="1">
      <alignment horizontal="center"/>
    </xf>
    <xf numFmtId="165" fontId="13" fillId="0" borderId="23" xfId="0" applyNumberFormat="1" applyFont="1" applyBorder="1" applyAlignment="1" applyProtection="1">
      <alignment horizontal="right" vertical="center"/>
      <protection locked="0"/>
    </xf>
    <xf numFmtId="164" fontId="13" fillId="0" borderId="32" xfId="0" applyNumberFormat="1" applyFont="1" applyBorder="1" applyAlignment="1" applyProtection="1">
      <alignment horizontal="center"/>
      <protection locked="0"/>
    </xf>
    <xf numFmtId="0" fontId="11" fillId="3" borderId="7" xfId="0" applyFont="1" applyFill="1" applyBorder="1" applyAlignment="1">
      <alignment horizontal="center"/>
    </xf>
    <xf numFmtId="0" fontId="11" fillId="3" borderId="50" xfId="0" applyFont="1" applyFill="1" applyBorder="1" applyAlignment="1">
      <alignment horizontal="center"/>
    </xf>
    <xf numFmtId="165" fontId="13" fillId="0" borderId="8" xfId="0" applyNumberFormat="1" applyFont="1" applyBorder="1" applyAlignment="1" applyProtection="1">
      <alignment horizontal="right" vertical="center"/>
      <protection locked="0"/>
    </xf>
    <xf numFmtId="165" fontId="13" fillId="0" borderId="9" xfId="0" applyNumberFormat="1" applyFont="1" applyBorder="1" applyAlignment="1" applyProtection="1">
      <alignment horizontal="right" vertical="center"/>
      <protection locked="0"/>
    </xf>
    <xf numFmtId="164" fontId="13" fillId="0" borderId="52" xfId="0" applyNumberFormat="1" applyFont="1" applyBorder="1" applyAlignment="1" applyProtection="1">
      <alignment horizontal="center"/>
      <protection locked="0"/>
    </xf>
    <xf numFmtId="164" fontId="13" fillId="0" borderId="30" xfId="0" applyNumberFormat="1" applyFont="1" applyBorder="1" applyAlignment="1">
      <alignment horizontal="right" vertical="center"/>
    </xf>
    <xf numFmtId="164" fontId="13" fillId="0" borderId="31" xfId="0" applyNumberFormat="1" applyFont="1" applyBorder="1" applyAlignment="1">
      <alignment horizontal="right" vertical="center"/>
    </xf>
    <xf numFmtId="164" fontId="3" fillId="2" borderId="18" xfId="0" applyNumberFormat="1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/>
    </xf>
    <xf numFmtId="0" fontId="11" fillId="5" borderId="51" xfId="0" applyFont="1" applyFill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2" fillId="0" borderId="4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8" fillId="0" borderId="23" xfId="0" applyFont="1" applyBorder="1" applyAlignment="1">
      <alignment horizontal="center"/>
    </xf>
    <xf numFmtId="0" fontId="13" fillId="0" borderId="32" xfId="0" applyFont="1" applyBorder="1" applyAlignment="1" applyProtection="1">
      <alignment horizontal="center"/>
      <protection locked="0"/>
    </xf>
    <xf numFmtId="0" fontId="8" fillId="0" borderId="27" xfId="0" applyFont="1" applyBorder="1" applyAlignment="1">
      <alignment horizontal="center"/>
    </xf>
    <xf numFmtId="0" fontId="2" fillId="0" borderId="10" xfId="0" applyFont="1" applyBorder="1" applyAlignment="1" applyProtection="1">
      <alignment horizontal="center"/>
      <protection locked="0"/>
    </xf>
    <xf numFmtId="0" fontId="13" fillId="0" borderId="11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22" fillId="11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164" fontId="17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65" fontId="13" fillId="0" borderId="27" xfId="0" applyNumberFormat="1" applyFont="1" applyBorder="1" applyAlignment="1" applyProtection="1">
      <alignment horizontal="right" vertical="center"/>
      <protection locked="0"/>
    </xf>
    <xf numFmtId="165" fontId="13" fillId="0" borderId="10" xfId="0" applyNumberFormat="1" applyFont="1" applyBorder="1" applyAlignment="1" applyProtection="1">
      <alignment horizontal="right" vertical="center"/>
      <protection locked="0"/>
    </xf>
    <xf numFmtId="164" fontId="13" fillId="0" borderId="11" xfId="0" applyNumberFormat="1" applyFont="1" applyBorder="1" applyAlignment="1" applyProtection="1">
      <alignment horizontal="center"/>
      <protection locked="0"/>
    </xf>
    <xf numFmtId="165" fontId="13" fillId="0" borderId="7" xfId="0" applyNumberFormat="1" applyFont="1" applyBorder="1" applyAlignment="1" applyProtection="1">
      <alignment horizontal="right" vertical="center"/>
      <protection locked="0"/>
    </xf>
    <xf numFmtId="165" fontId="13" fillId="0" borderId="3" xfId="0" applyNumberFormat="1" applyFont="1" applyBorder="1" applyAlignment="1" applyProtection="1">
      <alignment horizontal="right" vertical="center"/>
      <protection locked="0"/>
    </xf>
    <xf numFmtId="164" fontId="13" fillId="0" borderId="50" xfId="0" applyNumberFormat="1" applyFont="1" applyBorder="1" applyAlignment="1" applyProtection="1">
      <alignment horizontal="center"/>
      <protection locked="0"/>
    </xf>
    <xf numFmtId="0" fontId="11" fillId="3" borderId="30" xfId="0" applyFont="1" applyFill="1" applyBorder="1" applyAlignment="1">
      <alignment horizontal="center"/>
    </xf>
    <xf numFmtId="0" fontId="11" fillId="3" borderId="31" xfId="0" applyFont="1" applyFill="1" applyBorder="1" applyAlignment="1">
      <alignment horizontal="center"/>
    </xf>
    <xf numFmtId="0" fontId="11" fillId="3" borderId="53" xfId="0" applyFont="1" applyFill="1" applyBorder="1" applyAlignment="1">
      <alignment horizontal="center"/>
    </xf>
    <xf numFmtId="0" fontId="11" fillId="4" borderId="30" xfId="0" applyFont="1" applyFill="1" applyBorder="1" applyAlignment="1">
      <alignment horizontal="center"/>
    </xf>
    <xf numFmtId="0" fontId="11" fillId="4" borderId="31" xfId="0" applyFont="1" applyFill="1" applyBorder="1" applyAlignment="1">
      <alignment horizontal="center"/>
    </xf>
    <xf numFmtId="0" fontId="11" fillId="4" borderId="53" xfId="0" applyFont="1" applyFill="1" applyBorder="1" applyAlignment="1">
      <alignment horizontal="center"/>
    </xf>
    <xf numFmtId="165" fontId="13" fillId="0" borderId="19" xfId="0" applyNumberFormat="1" applyFont="1" applyBorder="1" applyAlignment="1" applyProtection="1">
      <alignment horizontal="right" vertical="center"/>
      <protection locked="0"/>
    </xf>
    <xf numFmtId="165" fontId="13" fillId="0" borderId="4" xfId="0" applyNumberFormat="1" applyFont="1" applyBorder="1" applyAlignment="1" applyProtection="1">
      <alignment horizontal="right" vertical="center"/>
      <protection locked="0"/>
    </xf>
    <xf numFmtId="164" fontId="13" fillId="0" borderId="5" xfId="0" applyNumberFormat="1" applyFont="1" applyBorder="1" applyAlignment="1" applyProtection="1">
      <alignment horizontal="center"/>
      <protection locked="0"/>
    </xf>
    <xf numFmtId="0" fontId="8" fillId="0" borderId="7" xfId="0" applyFont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13" fillId="0" borderId="50" xfId="0" applyFont="1" applyBorder="1" applyAlignment="1" applyProtection="1">
      <alignment horizontal="center"/>
      <protection locked="0"/>
    </xf>
    <xf numFmtId="0" fontId="11" fillId="5" borderId="30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164" fontId="13" fillId="0" borderId="44" xfId="0" applyNumberFormat="1" applyFont="1" applyBorder="1" applyAlignment="1">
      <alignment horizontal="right" vertical="center"/>
    </xf>
    <xf numFmtId="164" fontId="3" fillId="2" borderId="44" xfId="0" applyNumberFormat="1" applyFont="1" applyFill="1" applyBorder="1" applyAlignment="1">
      <alignment horizontal="center" vertical="center"/>
    </xf>
    <xf numFmtId="0" fontId="11" fillId="4" borderId="37" xfId="0" applyFont="1" applyFill="1" applyBorder="1" applyAlignment="1">
      <alignment horizontal="center"/>
    </xf>
    <xf numFmtId="0" fontId="11" fillId="4" borderId="47" xfId="0" applyFont="1" applyFill="1" applyBorder="1" applyAlignment="1">
      <alignment horizontal="center"/>
    </xf>
    <xf numFmtId="0" fontId="11" fillId="4" borderId="48" xfId="0" applyFont="1" applyFill="1" applyBorder="1" applyAlignment="1">
      <alignment horizontal="center"/>
    </xf>
    <xf numFmtId="0" fontId="11" fillId="3" borderId="37" xfId="0" applyFont="1" applyFill="1" applyBorder="1" applyAlignment="1">
      <alignment horizontal="center"/>
    </xf>
    <xf numFmtId="0" fontId="11" fillId="3" borderId="47" xfId="0" applyFont="1" applyFill="1" applyBorder="1" applyAlignment="1">
      <alignment horizontal="center"/>
    </xf>
    <xf numFmtId="0" fontId="11" fillId="3" borderId="48" xfId="0" applyFont="1" applyFill="1" applyBorder="1" applyAlignment="1">
      <alignment horizontal="center"/>
    </xf>
    <xf numFmtId="0" fontId="11" fillId="5" borderId="27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29" fillId="0" borderId="0" xfId="0" applyFont="1"/>
    <xf numFmtId="164" fontId="13" fillId="0" borderId="0" xfId="0" applyNumberFormat="1" applyFont="1" applyAlignment="1">
      <alignment horizontal="right" vertical="center"/>
    </xf>
    <xf numFmtId="0" fontId="31" fillId="12" borderId="0" xfId="0" applyFont="1" applyFill="1"/>
    <xf numFmtId="0" fontId="29" fillId="12" borderId="0" xfId="0" applyFont="1" applyFill="1"/>
    <xf numFmtId="0" fontId="29" fillId="12" borderId="22" xfId="0" applyFont="1" applyFill="1" applyBorder="1"/>
    <xf numFmtId="0" fontId="1" fillId="0" borderId="1" xfId="0" applyFont="1" applyBorder="1" applyAlignment="1">
      <alignment horizontal="left" vertical="center"/>
    </xf>
    <xf numFmtId="0" fontId="0" fillId="0" borderId="0" xfId="0"/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3" fillId="0" borderId="0" xfId="0" applyFont="1" applyAlignment="1"/>
    <xf numFmtId="0" fontId="0" fillId="0" borderId="0" xfId="0" applyAlignment="1"/>
    <xf numFmtId="0" fontId="22" fillId="10" borderId="1" xfId="0" applyFont="1" applyFill="1" applyBorder="1" applyAlignment="1" applyProtection="1">
      <alignment horizontal="center"/>
      <protection locked="0"/>
    </xf>
    <xf numFmtId="164" fontId="3" fillId="0" borderId="0" xfId="0" applyNumberFormat="1" applyFont="1" applyFill="1" applyAlignment="1">
      <alignment horizontal="center" vertical="center"/>
    </xf>
    <xf numFmtId="164" fontId="13" fillId="0" borderId="47" xfId="0" applyNumberFormat="1" applyFont="1" applyBorder="1" applyAlignment="1">
      <alignment horizontal="right" vertical="center"/>
    </xf>
    <xf numFmtId="164" fontId="13" fillId="0" borderId="55" xfId="0" applyNumberFormat="1" applyFont="1" applyBorder="1" applyAlignment="1">
      <alignment horizontal="right" vertical="center"/>
    </xf>
    <xf numFmtId="164" fontId="3" fillId="2" borderId="55" xfId="0" applyNumberFormat="1" applyFont="1" applyFill="1" applyBorder="1" applyAlignment="1">
      <alignment horizontal="center" vertical="center"/>
    </xf>
    <xf numFmtId="165" fontId="1" fillId="0" borderId="4" xfId="0" applyNumberFormat="1" applyFont="1" applyBorder="1" applyAlignment="1" applyProtection="1">
      <alignment horizontal="right" vertical="center"/>
      <protection locked="0"/>
    </xf>
    <xf numFmtId="164" fontId="1" fillId="0" borderId="5" xfId="0" applyNumberFormat="1" applyFont="1" applyBorder="1" applyAlignment="1" applyProtection="1">
      <alignment horizontal="center"/>
      <protection locked="0"/>
    </xf>
    <xf numFmtId="164" fontId="1" fillId="0" borderId="32" xfId="0" applyNumberFormat="1" applyFont="1" applyBorder="1" applyAlignment="1" applyProtection="1">
      <alignment horizontal="center"/>
      <protection locked="0"/>
    </xf>
    <xf numFmtId="165" fontId="1" fillId="0" borderId="10" xfId="0" applyNumberFormat="1" applyFont="1" applyBorder="1" applyAlignment="1" applyProtection="1">
      <alignment horizontal="right" vertical="center"/>
      <protection locked="0"/>
    </xf>
    <xf numFmtId="164" fontId="1" fillId="0" borderId="11" xfId="0" applyNumberFormat="1" applyFont="1" applyBorder="1" applyAlignment="1" applyProtection="1">
      <alignment horizontal="center"/>
      <protection locked="0"/>
    </xf>
    <xf numFmtId="164" fontId="1" fillId="0" borderId="30" xfId="0" applyNumberFormat="1" applyFont="1" applyBorder="1" applyAlignment="1">
      <alignment horizontal="right" vertical="center"/>
    </xf>
    <xf numFmtId="164" fontId="1" fillId="0" borderId="31" xfId="0" applyNumberFormat="1" applyFont="1" applyBorder="1" applyAlignment="1">
      <alignment horizontal="right" vertical="center"/>
    </xf>
    <xf numFmtId="164" fontId="1" fillId="0" borderId="44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/>
    </xf>
    <xf numFmtId="0" fontId="9" fillId="3" borderId="25" xfId="0" applyFont="1" applyFill="1" applyBorder="1" applyAlignment="1">
      <alignment horizontal="left"/>
    </xf>
    <xf numFmtId="0" fontId="4" fillId="3" borderId="42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23" xfId="0" applyFont="1" applyFill="1" applyBorder="1" applyAlignment="1">
      <alignment horizontal="left"/>
    </xf>
    <xf numFmtId="0" fontId="22" fillId="13" borderId="1" xfId="0" applyFont="1" applyFill="1" applyBorder="1" applyAlignment="1">
      <alignment horizontal="center"/>
    </xf>
    <xf numFmtId="0" fontId="16" fillId="0" borderId="0" xfId="0" applyFont="1" applyBorder="1" applyAlignment="1" applyProtection="1">
      <alignment horizontal="left"/>
      <protection locked="0"/>
    </xf>
    <xf numFmtId="0" fontId="8" fillId="0" borderId="0" xfId="0" applyFont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164" fontId="0" fillId="14" borderId="0" xfId="0" applyNumberFormat="1" applyFill="1" applyAlignment="1">
      <alignment horizontal="center"/>
    </xf>
    <xf numFmtId="0" fontId="2" fillId="14" borderId="0" xfId="0" applyFont="1" applyFill="1" applyAlignment="1">
      <alignment horizontal="left"/>
    </xf>
    <xf numFmtId="0" fontId="0" fillId="14" borderId="0" xfId="0" applyFill="1" applyAlignment="1">
      <alignment horizontal="center"/>
    </xf>
    <xf numFmtId="164" fontId="2" fillId="14" borderId="0" xfId="0" applyNumberFormat="1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0" fillId="14" borderId="0" xfId="0" applyFill="1"/>
    <xf numFmtId="0" fontId="1" fillId="14" borderId="0" xfId="0" applyFont="1" applyFill="1"/>
    <xf numFmtId="0" fontId="4" fillId="14" borderId="0" xfId="0" applyFont="1" applyFill="1"/>
    <xf numFmtId="0" fontId="0" fillId="0" borderId="0" xfId="0" applyAlignment="1">
      <alignment horizontal="left"/>
    </xf>
    <xf numFmtId="0" fontId="0" fillId="0" borderId="0" xfId="0"/>
    <xf numFmtId="0" fontId="8" fillId="0" borderId="58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2" fillId="0" borderId="59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43" xfId="0" applyFont="1" applyBorder="1" applyAlignment="1" applyProtection="1">
      <alignment horizontal="center"/>
      <protection locked="0"/>
    </xf>
    <xf numFmtId="164" fontId="1" fillId="0" borderId="0" xfId="0" applyNumberFormat="1" applyFont="1" applyAlignment="1">
      <alignment horizontal="center"/>
    </xf>
    <xf numFmtId="0" fontId="0" fillId="14" borderId="0" xfId="0" applyFill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164" fontId="17" fillId="0" borderId="0" xfId="0" applyNumberFormat="1" applyFont="1" applyAlignment="1">
      <alignment horizontal="center"/>
    </xf>
    <xf numFmtId="0" fontId="0" fillId="0" borderId="0" xfId="0"/>
    <xf numFmtId="0" fontId="4" fillId="5" borderId="29" xfId="0" applyFont="1" applyFill="1" applyBorder="1"/>
    <xf numFmtId="0" fontId="4" fillId="5" borderId="25" xfId="0" applyFont="1" applyFill="1" applyBorder="1"/>
    <xf numFmtId="0" fontId="4" fillId="5" borderId="26" xfId="0" applyFont="1" applyFill="1" applyBorder="1"/>
    <xf numFmtId="0" fontId="16" fillId="0" borderId="0" xfId="0" applyFont="1" applyAlignment="1">
      <alignment horizontal="center"/>
    </xf>
    <xf numFmtId="0" fontId="8" fillId="0" borderId="41" xfId="0" applyFont="1" applyBorder="1" applyAlignment="1">
      <alignment horizontal="center"/>
    </xf>
    <xf numFmtId="165" fontId="13" fillId="0" borderId="39" xfId="0" applyNumberFormat="1" applyFont="1" applyBorder="1" applyAlignment="1" applyProtection="1">
      <alignment horizontal="right" vertical="center"/>
      <protection locked="0"/>
    </xf>
    <xf numFmtId="165" fontId="13" fillId="0" borderId="2" xfId="0" applyNumberFormat="1" applyFont="1" applyBorder="1" applyAlignment="1" applyProtection="1">
      <alignment horizontal="right" vertical="center"/>
      <protection locked="0"/>
    </xf>
    <xf numFmtId="165" fontId="13" fillId="0" borderId="43" xfId="0" applyNumberFormat="1" applyFont="1" applyBorder="1" applyAlignment="1" applyProtection="1">
      <alignment horizontal="right" vertical="center"/>
      <protection locked="0"/>
    </xf>
    <xf numFmtId="0" fontId="11" fillId="5" borderId="52" xfId="0" applyFont="1" applyFill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165" fontId="1" fillId="0" borderId="7" xfId="0" applyNumberFormat="1" applyFont="1" applyBorder="1" applyAlignment="1" applyProtection="1">
      <alignment horizontal="right" vertical="center"/>
      <protection locked="0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164" fontId="17" fillId="0" borderId="0" xfId="0" applyNumberFormat="1" applyFont="1" applyAlignment="1">
      <alignment horizontal="center"/>
    </xf>
    <xf numFmtId="0" fontId="0" fillId="0" borderId="0" xfId="0"/>
    <xf numFmtId="0" fontId="4" fillId="5" borderId="29" xfId="0" applyFont="1" applyFill="1" applyBorder="1"/>
    <xf numFmtId="0" fontId="4" fillId="5" borderId="25" xfId="0" applyFont="1" applyFill="1" applyBorder="1"/>
    <xf numFmtId="0" fontId="4" fillId="5" borderId="26" xfId="0" applyFont="1" applyFill="1" applyBorder="1"/>
    <xf numFmtId="0" fontId="16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4" fillId="5" borderId="25" xfId="0" applyFont="1" applyFill="1" applyBorder="1"/>
    <xf numFmtId="0" fontId="4" fillId="5" borderId="26" xfId="0" applyFont="1" applyFill="1" applyBorder="1"/>
    <xf numFmtId="0" fontId="4" fillId="5" borderId="29" xfId="0" applyFont="1" applyFill="1" applyBorder="1"/>
    <xf numFmtId="164" fontId="17" fillId="0" borderId="0" xfId="0" applyNumberFormat="1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42" fillId="12" borderId="0" xfId="0" applyFont="1" applyFill="1" applyAlignment="1">
      <alignment horizontal="center"/>
    </xf>
    <xf numFmtId="0" fontId="42" fillId="12" borderId="22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4" fillId="0" borderId="19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8" fillId="0" borderId="4" xfId="0" applyFont="1" applyBorder="1" applyAlignment="1" applyProtection="1">
      <alignment horizontal="left"/>
      <protection locked="0"/>
    </xf>
    <xf numFmtId="0" fontId="8" fillId="0" borderId="5" xfId="0" applyFont="1" applyBorder="1" applyAlignment="1" applyProtection="1">
      <alignment horizontal="left"/>
      <protection locked="0"/>
    </xf>
    <xf numFmtId="0" fontId="9" fillId="0" borderId="19" xfId="0" applyFont="1" applyBorder="1" applyAlignment="1">
      <alignment horizontal="left"/>
    </xf>
    <xf numFmtId="0" fontId="16" fillId="0" borderId="4" xfId="0" applyFont="1" applyBorder="1" applyAlignment="1" applyProtection="1">
      <alignment horizontal="left"/>
      <protection locked="0"/>
    </xf>
    <xf numFmtId="0" fontId="16" fillId="0" borderId="5" xfId="0" applyFont="1" applyBorder="1" applyAlignment="1" applyProtection="1">
      <alignment horizontal="left"/>
      <protection locked="0"/>
    </xf>
    <xf numFmtId="0" fontId="9" fillId="0" borderId="23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16" fillId="0" borderId="1" xfId="0" applyFont="1" applyBorder="1" applyAlignment="1" applyProtection="1">
      <alignment horizontal="left"/>
      <protection locked="0"/>
    </xf>
    <xf numFmtId="0" fontId="16" fillId="0" borderId="32" xfId="0" applyFont="1" applyBorder="1" applyAlignment="1" applyProtection="1">
      <alignment horizontal="left"/>
      <protection locked="0"/>
    </xf>
    <xf numFmtId="0" fontId="9" fillId="0" borderId="27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8" fillId="0" borderId="10" xfId="0" applyFont="1" applyBorder="1" applyAlignment="1" applyProtection="1">
      <alignment horizontal="left" shrinkToFit="1"/>
      <protection locked="0"/>
    </xf>
    <xf numFmtId="0" fontId="8" fillId="0" borderId="11" xfId="0" applyFont="1" applyBorder="1" applyAlignment="1" applyProtection="1">
      <alignment horizontal="left" shrinkToFit="1"/>
      <protection locked="0"/>
    </xf>
    <xf numFmtId="0" fontId="4" fillId="0" borderId="23" xfId="0" applyFont="1" applyBorder="1" applyAlignment="1">
      <alignment horizontal="left"/>
    </xf>
    <xf numFmtId="14" fontId="8" fillId="0" borderId="0" xfId="0" applyNumberFormat="1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164" fontId="8" fillId="3" borderId="33" xfId="0" applyNumberFormat="1" applyFont="1" applyFill="1" applyBorder="1" applyAlignment="1">
      <alignment horizontal="center"/>
    </xf>
    <xf numFmtId="164" fontId="8" fillId="3" borderId="34" xfId="0" applyNumberFormat="1" applyFont="1" applyFill="1" applyBorder="1" applyAlignment="1">
      <alignment horizontal="center"/>
    </xf>
    <xf numFmtId="164" fontId="28" fillId="7" borderId="20" xfId="0" applyNumberFormat="1" applyFont="1" applyFill="1" applyBorder="1" applyAlignment="1">
      <alignment horizontal="center"/>
    </xf>
    <xf numFmtId="164" fontId="28" fillId="7" borderId="21" xfId="0" applyNumberFormat="1" applyFont="1" applyFill="1" applyBorder="1" applyAlignment="1">
      <alignment horizontal="center"/>
    </xf>
    <xf numFmtId="164" fontId="16" fillId="3" borderId="33" xfId="0" applyNumberFormat="1" applyFont="1" applyFill="1" applyBorder="1" applyAlignment="1">
      <alignment horizontal="center"/>
    </xf>
    <xf numFmtId="164" fontId="16" fillId="3" borderId="34" xfId="0" applyNumberFormat="1" applyFont="1" applyFill="1" applyBorder="1" applyAlignment="1">
      <alignment horizontal="center"/>
    </xf>
    <xf numFmtId="0" fontId="4" fillId="5" borderId="25" xfId="0" applyFont="1" applyFill="1" applyBorder="1"/>
    <xf numFmtId="0" fontId="4" fillId="5" borderId="26" xfId="0" applyFont="1" applyFill="1" applyBorder="1"/>
    <xf numFmtId="0" fontId="4" fillId="0" borderId="27" xfId="0" applyFont="1" applyBorder="1" applyAlignment="1">
      <alignment horizontal="left"/>
    </xf>
    <xf numFmtId="0" fontId="16" fillId="0" borderId="10" xfId="0" applyFont="1" applyBorder="1" applyAlignment="1" applyProtection="1">
      <alignment horizontal="left"/>
      <protection locked="0"/>
    </xf>
    <xf numFmtId="0" fontId="16" fillId="0" borderId="11" xfId="0" applyFont="1" applyBorder="1" applyAlignment="1" applyProtection="1">
      <alignment horizontal="left"/>
      <protection locked="0"/>
    </xf>
    <xf numFmtId="0" fontId="8" fillId="3" borderId="16" xfId="0" applyFont="1" applyFill="1" applyBorder="1" applyAlignment="1">
      <alignment horizontal="left"/>
    </xf>
    <xf numFmtId="0" fontId="8" fillId="3" borderId="44" xfId="0" applyFont="1" applyFill="1" applyBorder="1" applyAlignment="1">
      <alignment horizontal="left"/>
    </xf>
    <xf numFmtId="164" fontId="24" fillId="3" borderId="35" xfId="0" applyNumberFormat="1" applyFont="1" applyFill="1" applyBorder="1" applyAlignment="1">
      <alignment horizontal="center"/>
    </xf>
    <xf numFmtId="164" fontId="24" fillId="3" borderId="18" xfId="0" applyNumberFormat="1" applyFont="1" applyFill="1" applyBorder="1" applyAlignment="1">
      <alignment horizontal="center"/>
    </xf>
    <xf numFmtId="0" fontId="4" fillId="5" borderId="28" xfId="0" applyFont="1" applyFill="1" applyBorder="1"/>
    <xf numFmtId="0" fontId="4" fillId="5" borderId="29" xfId="0" applyFont="1" applyFill="1" applyBorder="1"/>
    <xf numFmtId="0" fontId="8" fillId="3" borderId="16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5" borderId="17" xfId="0" applyFont="1" applyFill="1" applyBorder="1" applyAlignment="1">
      <alignment horizontal="center"/>
    </xf>
    <xf numFmtId="0" fontId="16" fillId="5" borderId="18" xfId="0" applyFont="1" applyFill="1" applyBorder="1" applyAlignment="1">
      <alignment horizontal="center"/>
    </xf>
    <xf numFmtId="164" fontId="16" fillId="3" borderId="20" xfId="0" applyNumberFormat="1" applyFont="1" applyFill="1" applyBorder="1" applyAlignment="1">
      <alignment horizontal="center"/>
    </xf>
    <xf numFmtId="164" fontId="16" fillId="3" borderId="21" xfId="0" applyNumberFormat="1" applyFont="1" applyFill="1" applyBorder="1" applyAlignment="1">
      <alignment horizontal="center"/>
    </xf>
    <xf numFmtId="164" fontId="16" fillId="3" borderId="24" xfId="0" applyNumberFormat="1" applyFont="1" applyFill="1" applyBorder="1" applyAlignment="1">
      <alignment horizontal="center"/>
    </xf>
    <xf numFmtId="164" fontId="16" fillId="3" borderId="6" xfId="0" applyNumberFormat="1" applyFont="1" applyFill="1" applyBorder="1" applyAlignment="1">
      <alignment horizontal="center"/>
    </xf>
    <xf numFmtId="0" fontId="4" fillId="3" borderId="25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41" fillId="0" borderId="25" xfId="0" applyFont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8" fillId="0" borderId="24" xfId="0" applyFont="1" applyBorder="1" applyAlignment="1" applyProtection="1">
      <alignment horizontal="center"/>
      <protection locked="0"/>
    </xf>
    <xf numFmtId="0" fontId="0" fillId="0" borderId="26" xfId="0" applyBorder="1" applyAlignment="1">
      <alignment horizontal="center"/>
    </xf>
    <xf numFmtId="0" fontId="0" fillId="0" borderId="6" xfId="0" applyBorder="1" applyAlignment="1">
      <alignment horizontal="center"/>
    </xf>
    <xf numFmtId="0" fontId="38" fillId="0" borderId="0" xfId="0" applyFont="1"/>
    <xf numFmtId="0" fontId="37" fillId="0" borderId="0" xfId="0" applyFont="1"/>
    <xf numFmtId="0" fontId="4" fillId="0" borderId="25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64" fontId="0" fillId="0" borderId="24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1" fillId="8" borderId="41" xfId="0" applyFont="1" applyFill="1" applyBorder="1" applyAlignment="1">
      <alignment horizontal="center"/>
    </xf>
    <xf numFmtId="0" fontId="41" fillId="8" borderId="38" xfId="0" applyFont="1" applyFill="1" applyBorder="1" applyAlignment="1">
      <alignment horizontal="center"/>
    </xf>
    <xf numFmtId="0" fontId="41" fillId="8" borderId="21" xfId="0" applyFont="1" applyFill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0" fontId="0" fillId="0" borderId="0" xfId="0"/>
    <xf numFmtId="0" fontId="8" fillId="0" borderId="25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6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left" wrapText="1"/>
    </xf>
    <xf numFmtId="8" fontId="22" fillId="0" borderId="0" xfId="0" applyNumberFormat="1" applyFont="1" applyAlignment="1">
      <alignment horizontal="center"/>
    </xf>
    <xf numFmtId="8" fontId="23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3" fillId="10" borderId="13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10" borderId="28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10" borderId="29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42" xfId="0" applyFont="1" applyBorder="1" applyAlignment="1">
      <alignment horizontal="left"/>
    </xf>
    <xf numFmtId="0" fontId="4" fillId="0" borderId="43" xfId="0" applyFont="1" applyBorder="1" applyAlignment="1">
      <alignment horizontal="left"/>
    </xf>
    <xf numFmtId="164" fontId="0" fillId="0" borderId="33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0" fontId="8" fillId="0" borderId="0" xfId="0" applyFont="1" applyAlignment="1">
      <alignment horizontal="left"/>
    </xf>
    <xf numFmtId="0" fontId="8" fillId="9" borderId="16" xfId="0" applyFont="1" applyFill="1" applyBorder="1" applyAlignment="1">
      <alignment horizontal="left"/>
    </xf>
    <xf numFmtId="0" fontId="8" fillId="9" borderId="44" xfId="0" applyFont="1" applyFill="1" applyBorder="1" applyAlignment="1">
      <alignment horizontal="left"/>
    </xf>
    <xf numFmtId="164" fontId="24" fillId="9" borderId="35" xfId="0" applyNumberFormat="1" applyFont="1" applyFill="1" applyBorder="1" applyAlignment="1">
      <alignment horizontal="center"/>
    </xf>
    <xf numFmtId="164" fontId="24" fillId="9" borderId="17" xfId="0" applyNumberFormat="1" applyFont="1" applyFill="1" applyBorder="1" applyAlignment="1">
      <alignment horizontal="center"/>
    </xf>
    <xf numFmtId="164" fontId="24" fillId="9" borderId="18" xfId="0" applyNumberFormat="1" applyFont="1" applyFill="1" applyBorder="1" applyAlignment="1">
      <alignment horizontal="center"/>
    </xf>
    <xf numFmtId="0" fontId="2" fillId="0" borderId="27" xfId="0" applyFont="1" applyBorder="1" applyAlignment="1" applyProtection="1">
      <alignment horizontal="left"/>
      <protection locked="0"/>
    </xf>
    <xf numFmtId="0" fontId="2" fillId="0" borderId="11" xfId="0" applyFont="1" applyBorder="1" applyAlignment="1" applyProtection="1">
      <alignment horizontal="left"/>
      <protection locked="0"/>
    </xf>
    <xf numFmtId="0" fontId="3" fillId="0" borderId="16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40" fontId="3" fillId="4" borderId="13" xfId="0" applyNumberFormat="1" applyFont="1" applyFill="1" applyBorder="1" applyAlignment="1">
      <alignment horizontal="center" vertical="center"/>
    </xf>
    <xf numFmtId="40" fontId="3" fillId="4" borderId="14" xfId="0" applyNumberFormat="1" applyFont="1" applyFill="1" applyBorder="1" applyAlignment="1">
      <alignment horizontal="center" vertical="center"/>
    </xf>
    <xf numFmtId="40" fontId="3" fillId="4" borderId="15" xfId="0" applyNumberFormat="1" applyFont="1" applyFill="1" applyBorder="1" applyAlignment="1">
      <alignment horizontal="center" vertical="center"/>
    </xf>
    <xf numFmtId="40" fontId="3" fillId="4" borderId="28" xfId="0" applyNumberFormat="1" applyFont="1" applyFill="1" applyBorder="1" applyAlignment="1">
      <alignment horizontal="center" vertical="center"/>
    </xf>
    <xf numFmtId="40" fontId="3" fillId="4" borderId="29" xfId="0" applyNumberFormat="1" applyFont="1" applyFill="1" applyBorder="1" applyAlignment="1">
      <alignment horizontal="center" vertical="center"/>
    </xf>
    <xf numFmtId="40" fontId="3" fillId="4" borderId="12" xfId="0" applyNumberFormat="1" applyFont="1" applyFill="1" applyBorder="1" applyAlignment="1">
      <alignment horizontal="center" vertical="center"/>
    </xf>
    <xf numFmtId="0" fontId="11" fillId="5" borderId="56" xfId="0" applyFont="1" applyFill="1" applyBorder="1" applyAlignment="1">
      <alignment horizontal="center"/>
    </xf>
    <xf numFmtId="0" fontId="12" fillId="5" borderId="57" xfId="0" applyFont="1" applyFill="1" applyBorder="1" applyAlignment="1">
      <alignment horizontal="center"/>
    </xf>
    <xf numFmtId="0" fontId="2" fillId="0" borderId="19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23" xfId="0" applyFont="1" applyBorder="1" applyAlignment="1" applyProtection="1">
      <alignment horizontal="left"/>
      <protection locked="0"/>
    </xf>
    <xf numFmtId="0" fontId="2" fillId="0" borderId="32" xfId="0" applyFont="1" applyBorder="1" applyAlignment="1" applyProtection="1">
      <alignment horizontal="left"/>
      <protection locked="0"/>
    </xf>
    <xf numFmtId="0" fontId="11" fillId="5" borderId="35" xfId="0" applyFont="1" applyFill="1" applyBorder="1" applyAlignment="1">
      <alignment horizontal="center"/>
    </xf>
    <xf numFmtId="0" fontId="12" fillId="5" borderId="4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1" fillId="12" borderId="0" xfId="0" applyFont="1" applyFill="1" applyAlignment="1">
      <alignment horizontal="center"/>
    </xf>
    <xf numFmtId="0" fontId="29" fillId="12" borderId="0" xfId="0" applyFont="1" applyFill="1" applyAlignment="1">
      <alignment horizontal="center"/>
    </xf>
    <xf numFmtId="0" fontId="29" fillId="12" borderId="22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41" fillId="8" borderId="24" xfId="0" applyFont="1" applyFill="1" applyBorder="1" applyAlignment="1">
      <alignment horizontal="center"/>
    </xf>
    <xf numFmtId="0" fontId="41" fillId="8" borderId="26" xfId="0" applyFont="1" applyFill="1" applyBorder="1" applyAlignment="1">
      <alignment horizontal="center"/>
    </xf>
    <xf numFmtId="0" fontId="41" fillId="8" borderId="2" xfId="0" applyFont="1" applyFill="1" applyBorder="1" applyAlignment="1">
      <alignment horizontal="center"/>
    </xf>
    <xf numFmtId="0" fontId="8" fillId="0" borderId="24" xfId="0" applyFont="1" applyBorder="1" applyAlignment="1">
      <alignment horizontal="left"/>
    </xf>
    <xf numFmtId="0" fontId="8" fillId="0" borderId="2" xfId="0" applyFont="1" applyBorder="1" applyAlignment="1" applyProtection="1">
      <alignment horizontal="center"/>
      <protection locked="0"/>
    </xf>
    <xf numFmtId="0" fontId="8" fillId="3" borderId="37" xfId="0" applyFont="1" applyFill="1" applyBorder="1" applyAlignment="1">
      <alignment horizontal="left"/>
    </xf>
    <xf numFmtId="0" fontId="8" fillId="3" borderId="47" xfId="0" applyFont="1" applyFill="1" applyBorder="1" applyAlignment="1">
      <alignment horizontal="left"/>
    </xf>
    <xf numFmtId="164" fontId="24" fillId="3" borderId="47" xfId="0" applyNumberFormat="1" applyFont="1" applyFill="1" applyBorder="1" applyAlignment="1">
      <alignment horizontal="center"/>
    </xf>
    <xf numFmtId="164" fontId="24" fillId="3" borderId="48" xfId="0" applyNumberFormat="1" applyFont="1" applyFill="1" applyBorder="1" applyAlignment="1">
      <alignment horizontal="center"/>
    </xf>
    <xf numFmtId="164" fontId="0" fillId="0" borderId="54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64" fontId="0" fillId="0" borderId="55" xfId="0" applyNumberFormat="1" applyBorder="1" applyAlignment="1">
      <alignment horizontal="center"/>
    </xf>
    <xf numFmtId="0" fontId="8" fillId="9" borderId="20" xfId="0" applyFont="1" applyFill="1" applyBorder="1" applyAlignment="1">
      <alignment horizontal="left"/>
    </xf>
    <xf numFmtId="0" fontId="8" fillId="9" borderId="39" xfId="0" applyFont="1" applyFill="1" applyBorder="1" applyAlignment="1">
      <alignment horizontal="left"/>
    </xf>
    <xf numFmtId="164" fontId="24" fillId="9" borderId="20" xfId="0" applyNumberFormat="1" applyFont="1" applyFill="1" applyBorder="1" applyAlignment="1">
      <alignment horizontal="center"/>
    </xf>
    <xf numFmtId="164" fontId="24" fillId="9" borderId="38" xfId="0" applyNumberFormat="1" applyFont="1" applyFill="1" applyBorder="1" applyAlignment="1">
      <alignment horizontal="center"/>
    </xf>
    <xf numFmtId="164" fontId="24" fillId="9" borderId="39" xfId="0" applyNumberFormat="1" applyFont="1" applyFill="1" applyBorder="1" applyAlignment="1">
      <alignment horizontal="center"/>
    </xf>
    <xf numFmtId="0" fontId="4" fillId="0" borderId="24" xfId="0" applyFont="1" applyBorder="1" applyAlignment="1">
      <alignment horizontal="left"/>
    </xf>
    <xf numFmtId="164" fontId="0" fillId="0" borderId="2" xfId="0" applyNumberFormat="1" applyBorder="1" applyAlignment="1">
      <alignment horizontal="center"/>
    </xf>
    <xf numFmtId="164" fontId="17" fillId="0" borderId="0" xfId="0" applyNumberFormat="1" applyFont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/>
    </xf>
    <xf numFmtId="0" fontId="4" fillId="0" borderId="33" xfId="0" applyFont="1" applyBorder="1" applyAlignment="1">
      <alignment horizontal="left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10" xfId="0" applyFont="1" applyBorder="1" applyAlignment="1" applyProtection="1">
      <alignment horizontal="left"/>
      <protection locked="0"/>
    </xf>
    <xf numFmtId="40" fontId="3" fillId="3" borderId="13" xfId="0" applyNumberFormat="1" applyFont="1" applyFill="1" applyBorder="1" applyAlignment="1">
      <alignment horizontal="center" vertical="center"/>
    </xf>
    <xf numFmtId="40" fontId="3" fillId="3" borderId="14" xfId="0" applyNumberFormat="1" applyFont="1" applyFill="1" applyBorder="1" applyAlignment="1">
      <alignment horizontal="center" vertical="center"/>
    </xf>
    <xf numFmtId="40" fontId="3" fillId="3" borderId="15" xfId="0" applyNumberFormat="1" applyFont="1" applyFill="1" applyBorder="1" applyAlignment="1">
      <alignment horizontal="center" vertical="center"/>
    </xf>
    <xf numFmtId="40" fontId="3" fillId="3" borderId="28" xfId="0" applyNumberFormat="1" applyFont="1" applyFill="1" applyBorder="1" applyAlignment="1">
      <alignment horizontal="center" vertical="center"/>
    </xf>
    <xf numFmtId="40" fontId="3" fillId="3" borderId="29" xfId="0" applyNumberFormat="1" applyFont="1" applyFill="1" applyBorder="1" applyAlignment="1">
      <alignment horizontal="center" vertical="center"/>
    </xf>
    <xf numFmtId="40" fontId="3" fillId="3" borderId="12" xfId="0" applyNumberFormat="1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0" fontId="13" fillId="5" borderId="38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1" fillId="3" borderId="41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4" borderId="41" xfId="0" applyFont="1" applyFill="1" applyBorder="1" applyAlignment="1">
      <alignment horizontal="center" vertical="center"/>
    </xf>
    <xf numFmtId="0" fontId="11" fillId="4" borderId="38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/>
    </xf>
    <xf numFmtId="0" fontId="11" fillId="5" borderId="51" xfId="0" applyFont="1" applyFill="1" applyBorder="1" applyAlignment="1">
      <alignment horizontal="center"/>
    </xf>
    <xf numFmtId="0" fontId="12" fillId="5" borderId="49" xfId="0" applyFont="1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11" fillId="5" borderId="33" xfId="0" applyFont="1" applyFill="1" applyBorder="1" applyAlignment="1">
      <alignment horizontal="center"/>
    </xf>
    <xf numFmtId="0" fontId="12" fillId="5" borderId="43" xfId="0" applyFont="1" applyFill="1" applyBorder="1" applyAlignment="1">
      <alignment horizontal="center"/>
    </xf>
    <xf numFmtId="0" fontId="2" fillId="0" borderId="20" xfId="0" applyFont="1" applyBorder="1" applyAlignment="1" applyProtection="1">
      <alignment horizontal="left"/>
      <protection locked="0"/>
    </xf>
    <xf numFmtId="0" fontId="2" fillId="0" borderId="39" xfId="0" applyFont="1" applyBorder="1" applyAlignment="1" applyProtection="1">
      <alignment horizontal="left"/>
      <protection locked="0"/>
    </xf>
    <xf numFmtId="0" fontId="2" fillId="0" borderId="24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3" fillId="0" borderId="28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2" fillId="0" borderId="33" xfId="0" applyFont="1" applyBorder="1" applyAlignment="1" applyProtection="1">
      <alignment horizontal="left"/>
      <protection locked="0"/>
    </xf>
    <xf numFmtId="0" fontId="2" fillId="0" borderId="43" xfId="0" applyFont="1" applyBorder="1" applyAlignment="1" applyProtection="1">
      <alignment horizontal="left"/>
      <protection locked="0"/>
    </xf>
    <xf numFmtId="0" fontId="2" fillId="0" borderId="23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27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3" fillId="0" borderId="18" xfId="0" applyFont="1" applyBorder="1" applyAlignment="1">
      <alignment horizontal="center"/>
    </xf>
    <xf numFmtId="0" fontId="2" fillId="0" borderId="19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3" fillId="6" borderId="36" xfId="0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31" fillId="12" borderId="0" xfId="0" applyFont="1" applyFill="1" applyAlignment="1">
      <alignment horizontal="center" vertical="center"/>
    </xf>
    <xf numFmtId="0" fontId="31" fillId="12" borderId="22" xfId="0" applyFont="1" applyFill="1" applyBorder="1" applyAlignment="1">
      <alignment horizontal="center" vertical="center"/>
    </xf>
    <xf numFmtId="0" fontId="31" fillId="12" borderId="22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0" fontId="8" fillId="5" borderId="17" xfId="0" applyFont="1" applyFill="1" applyBorder="1" applyAlignment="1">
      <alignment horizontal="center"/>
    </xf>
    <xf numFmtId="0" fontId="8" fillId="5" borderId="18" xfId="0" applyFont="1" applyFill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64" fontId="8" fillId="3" borderId="20" xfId="0" applyNumberFormat="1" applyFont="1" applyFill="1" applyBorder="1" applyAlignment="1">
      <alignment horizontal="center"/>
    </xf>
    <xf numFmtId="164" fontId="8" fillId="3" borderId="21" xfId="0" applyNumberFormat="1" applyFont="1" applyFill="1" applyBorder="1" applyAlignment="1">
      <alignment horizontal="center"/>
    </xf>
    <xf numFmtId="164" fontId="8" fillId="3" borderId="24" xfId="0" applyNumberFormat="1" applyFont="1" applyFill="1" applyBorder="1" applyAlignment="1">
      <alignment horizontal="center"/>
    </xf>
    <xf numFmtId="164" fontId="8" fillId="3" borderId="6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8" fillId="6" borderId="41" xfId="0" applyFont="1" applyFill="1" applyBorder="1" applyAlignment="1">
      <alignment horizontal="center"/>
    </xf>
    <xf numFmtId="0" fontId="8" fillId="6" borderId="38" xfId="0" applyFont="1" applyFill="1" applyBorder="1" applyAlignment="1">
      <alignment horizontal="center"/>
    </xf>
    <xf numFmtId="0" fontId="8" fillId="6" borderId="21" xfId="0" applyFont="1" applyFill="1" applyBorder="1" applyAlignment="1">
      <alignment horizontal="center"/>
    </xf>
    <xf numFmtId="0" fontId="30" fillId="8" borderId="41" xfId="0" applyFont="1" applyFill="1" applyBorder="1" applyAlignment="1">
      <alignment horizontal="center"/>
    </xf>
    <xf numFmtId="0" fontId="30" fillId="8" borderId="38" xfId="0" applyFont="1" applyFill="1" applyBorder="1" applyAlignment="1">
      <alignment horizontal="center"/>
    </xf>
    <xf numFmtId="0" fontId="30" fillId="8" borderId="21" xfId="0" applyFont="1" applyFill="1" applyBorder="1" applyAlignment="1">
      <alignment horizontal="center"/>
    </xf>
    <xf numFmtId="164" fontId="17" fillId="6" borderId="24" xfId="0" applyNumberFormat="1" applyFont="1" applyFill="1" applyBorder="1" applyAlignment="1">
      <alignment horizontal="center"/>
    </xf>
    <xf numFmtId="164" fontId="17" fillId="6" borderId="6" xfId="0" applyNumberFormat="1" applyFont="1" applyFill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30" xfId="0" applyFont="1" applyBorder="1" applyAlignment="1">
      <alignment horizontal="left" wrapText="1"/>
    </xf>
    <xf numFmtId="0" fontId="8" fillId="0" borderId="31" xfId="0" applyFont="1" applyBorder="1" applyAlignment="1">
      <alignment horizontal="left" wrapText="1"/>
    </xf>
    <xf numFmtId="8" fontId="22" fillId="0" borderId="35" xfId="0" applyNumberFormat="1" applyFont="1" applyBorder="1" applyAlignment="1">
      <alignment horizontal="center"/>
    </xf>
    <xf numFmtId="8" fontId="23" fillId="0" borderId="18" xfId="0" applyNumberFormat="1" applyFont="1" applyBorder="1" applyAlignment="1">
      <alignment horizontal="center"/>
    </xf>
    <xf numFmtId="164" fontId="17" fillId="6" borderId="24" xfId="0" applyNumberFormat="1" applyFont="1" applyFill="1" applyBorder="1" applyAlignment="1" applyProtection="1">
      <alignment horizontal="center"/>
      <protection locked="0"/>
    </xf>
    <xf numFmtId="164" fontId="17" fillId="6" borderId="6" xfId="0" applyNumberFormat="1" applyFont="1" applyFill="1" applyBorder="1" applyAlignment="1" applyProtection="1">
      <alignment horizontal="center"/>
      <protection locked="0"/>
    </xf>
    <xf numFmtId="0" fontId="8" fillId="6" borderId="42" xfId="0" applyFont="1" applyFill="1" applyBorder="1" applyAlignment="1">
      <alignment horizontal="left"/>
    </xf>
    <xf numFmtId="0" fontId="8" fillId="6" borderId="43" xfId="0" applyFont="1" applyFill="1" applyBorder="1" applyAlignment="1">
      <alignment horizontal="left"/>
    </xf>
    <xf numFmtId="164" fontId="17" fillId="6" borderId="33" xfId="0" applyNumberFormat="1" applyFont="1" applyFill="1" applyBorder="1" applyAlignment="1">
      <alignment horizontal="center"/>
    </xf>
    <xf numFmtId="164" fontId="17" fillId="6" borderId="34" xfId="0" applyNumberFormat="1" applyFont="1" applyFill="1" applyBorder="1" applyAlignment="1">
      <alignment horizontal="center"/>
    </xf>
    <xf numFmtId="0" fontId="8" fillId="0" borderId="14" xfId="0" applyFont="1" applyBorder="1" applyAlignment="1">
      <alignment horizontal="left" wrapText="1"/>
    </xf>
    <xf numFmtId="8" fontId="22" fillId="0" borderId="14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8" fillId="9" borderId="28" xfId="0" applyFont="1" applyFill="1" applyBorder="1" applyAlignment="1">
      <alignment horizontal="left"/>
    </xf>
    <xf numFmtId="0" fontId="8" fillId="9" borderId="55" xfId="0" applyFont="1" applyFill="1" applyBorder="1" applyAlignment="1">
      <alignment horizontal="left"/>
    </xf>
    <xf numFmtId="164" fontId="24" fillId="9" borderId="54" xfId="0" applyNumberFormat="1" applyFont="1" applyFill="1" applyBorder="1" applyAlignment="1">
      <alignment horizontal="center"/>
    </xf>
    <xf numFmtId="164" fontId="24" fillId="9" borderId="29" xfId="0" applyNumberFormat="1" applyFont="1" applyFill="1" applyBorder="1" applyAlignment="1">
      <alignment horizontal="center"/>
    </xf>
    <xf numFmtId="164" fontId="24" fillId="9" borderId="12" xfId="0" applyNumberFormat="1" applyFont="1" applyFill="1" applyBorder="1" applyAlignment="1">
      <alignment horizontal="center"/>
    </xf>
  </cellXfs>
  <cellStyles count="2">
    <cellStyle name="Euro" xfId="1"/>
    <cellStyle name="Standard" xfId="0" builtinId="0"/>
  </cellStyles>
  <dxfs count="932">
    <dxf>
      <font>
        <color theme="0"/>
      </font>
      <fill>
        <patternFill>
          <bgColor rgb="FF9F094D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lor theme="0"/>
      </font>
      <fill>
        <patternFill>
          <bgColor rgb="FF9F094D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43718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rgb="FFFF0000"/>
      </font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43718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rgb="FFFF0000"/>
      </font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43718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rgb="FFFF0000"/>
      </font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43718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43718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rgb="FFFF0000"/>
      </font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43718"/>
          </stop>
        </gradient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rgb="FFFF0000"/>
      </font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43718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rgb="FFFF0000"/>
      </font>
    </dxf>
    <dxf>
      <font>
        <color theme="0"/>
      </font>
      <fill>
        <patternFill>
          <bgColor rgb="FF9F094D"/>
        </patternFill>
      </fill>
    </dxf>
    <dxf>
      <font>
        <color theme="0"/>
      </font>
      <fill>
        <patternFill>
          <bgColor rgb="FF9F094D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43718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rgb="FFFF0000"/>
      </font>
    </dxf>
    <dxf>
      <font>
        <color theme="0"/>
      </font>
      <fill>
        <patternFill>
          <bgColor rgb="FF9F094D"/>
        </patternFill>
      </fill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numFmt numFmtId="164" formatCode="#,##0.00\ &quot;€&quot;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4" formatCode="#,##0.00\ &quot;€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color theme="0"/>
      </font>
      <fill>
        <patternFill>
          <bgColor rgb="FF9F094D"/>
        </patternFill>
      </fill>
    </dxf>
  </dxfs>
  <tableStyles count="0" defaultTableStyle="TableStyleMedium9" defaultPivotStyle="PivotStyleLight16"/>
  <colors>
    <mruColors>
      <color rgb="FFFEF6BE"/>
      <color rgb="FFC8EEFC"/>
      <color rgb="FFF437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rungbetriebe\SB%20Abrechnung%2025.04.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04.2009"/>
      <sheetName val="Muster"/>
      <sheetName val="Listen"/>
    </sheetNames>
    <sheetDataSet>
      <sheetData sheetId="0" refreshError="1"/>
      <sheetData sheetId="1" refreshError="1"/>
      <sheetData sheetId="2">
        <row r="2">
          <cell r="G2" t="str">
            <v>2500 m</v>
          </cell>
        </row>
        <row r="3">
          <cell r="G3" t="str">
            <v>1500 m</v>
          </cell>
        </row>
        <row r="4">
          <cell r="G4" t="str">
            <v>1200 m</v>
          </cell>
        </row>
        <row r="5">
          <cell r="G5" t="str">
            <v>1000 m</v>
          </cell>
        </row>
        <row r="6">
          <cell r="G6" t="str">
            <v>3000 m</v>
          </cell>
        </row>
        <row r="7">
          <cell r="G7" t="str">
            <v>3500 m</v>
          </cell>
        </row>
        <row r="8">
          <cell r="G8" t="str">
            <v>4000 m</v>
          </cell>
        </row>
        <row r="9">
          <cell r="G9" t="str">
            <v>4000 m +</v>
          </cell>
        </row>
      </sheetData>
    </sheetDataSet>
  </externalBook>
</externalLink>
</file>

<file path=xl/tables/table1.xml><?xml version="1.0" encoding="utf-8"?>
<table xmlns="http://schemas.openxmlformats.org/spreadsheetml/2006/main" id="3" name="Liste1" displayName="Liste1" ref="B1:B65" totalsRowShown="0" headerRowDxfId="930" dataDxfId="929">
  <autoFilter ref="B1:B65"/>
  <sortState ref="B2:B62">
    <sortCondition ref="B1:B62"/>
  </sortState>
  <tableColumns count="1">
    <tableColumn id="1" name="Namen" dataDxfId="92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4" name="Liste2" displayName="Liste2" ref="C1:C11" totalsRowShown="0" headerRowDxfId="927" dataDxfId="926">
  <autoFilter ref="C1:C11"/>
  <tableColumns count="1">
    <tableColumn id="1" name="Legende" dataDxfId="92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5" name="Liste3" displayName="Liste3" ref="D1:D10" totalsRowShown="0" headerRowDxfId="924" dataDxfId="923">
  <autoFilter ref="D1:D10"/>
  <sortState ref="D2:D13">
    <sortCondition ref="D1"/>
  </sortState>
  <tableColumns count="1">
    <tableColumn id="1" name="Preise" dataDxfId="92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6" name="Liste4" displayName="Liste4" ref="E1:E9" totalsRowShown="0" headerRowDxfId="921" dataDxfId="920">
  <autoFilter ref="E1:E9"/>
  <tableColumns count="1">
    <tableColumn id="1" name="Absetzhöhen" dataDxfId="91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7" name="Liste5" displayName="Liste5" ref="F1:F4" totalsRowShown="0" headerRowDxfId="918" dataDxfId="917">
  <autoFilter ref="F1:F4"/>
  <tableColumns count="1">
    <tableColumn id="1" name="Abfrage" dataDxfId="916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9" name="Liste7" displayName="Liste7" ref="G1:G8" totalsRowShown="0" headerRowDxfId="915">
  <autoFilter ref="G1:G8"/>
  <sortState ref="G2:G8">
    <sortCondition ref="G1:G8"/>
  </sortState>
  <tableColumns count="1">
    <tableColumn id="1" name="Flugleiter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10" name="Liste8" displayName="Liste8" ref="H1:H11" totalsRowShown="0" headerRowDxfId="914">
  <autoFilter ref="H1:H11"/>
  <sortState ref="H2:H11">
    <sortCondition ref="H1:H11"/>
  </sortState>
  <tableColumns count="1">
    <tableColumn id="1" name="Sprungleiter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11" name="Liste9" displayName="Liste9" ref="I1:I13" totalsRowShown="0" headerRowDxfId="913" dataDxfId="912">
  <autoFilter ref="I1:I13"/>
  <sortState ref="I2:I13">
    <sortCondition ref="I1:I13"/>
  </sortState>
  <tableColumns count="1">
    <tableColumn id="1" name="Lehrer" dataDxfId="911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12" name="Liste10" displayName="Liste10" ref="J1:J12" totalsRowShown="0" headerRowDxfId="910" dataDxfId="909">
  <autoFilter ref="J1:J12"/>
  <sortState ref="J2:J8">
    <sortCondition ref="J1:J8"/>
  </sortState>
  <tableColumns count="1">
    <tableColumn id="1" name="Flugzeugkennung" dataDxfId="908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3" name="Liste11" displayName="Liste11" ref="K1:K12" totalsRowShown="0" headerRowDxfId="907" dataDxfId="906">
  <autoFilter ref="K1:K12"/>
  <sortState ref="K2:K10">
    <sortCondition ref="K1:K10"/>
  </sortState>
  <tableColumns count="1">
    <tableColumn id="1" name="Pilot" dataDxfId="905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5" name="Liste12" displayName="Liste12" ref="A1:A7" totalsRowShown="0" headerRowDxfId="904" dataDxfId="903">
  <autoFilter ref="A1:A7"/>
  <tableColumns count="1">
    <tableColumn id="1" name="Ort" dataDxfId="902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16" name="Liste13" displayName="Liste13" ref="L1:N8" totalsRowShown="0" headerRowDxfId="901">
  <autoFilter ref="L1:N8"/>
  <sortState ref="L2:N7">
    <sortCondition ref="M2"/>
  </sortState>
  <tableColumns count="3">
    <tableColumn id="1" name="TM/V" dataDxfId="900"/>
    <tableColumn id="3" name="Miete" dataDxfId="899"/>
    <tableColumn id="4" name="TG/V" dataDxfId="89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>
    <tabColor indexed="31"/>
  </sheetPr>
  <dimension ref="A1:R92"/>
  <sheetViews>
    <sheetView topLeftCell="A46" workbookViewId="0">
      <selection activeCell="H56" sqref="H56"/>
    </sheetView>
  </sheetViews>
  <sheetFormatPr baseColWidth="10" defaultRowHeight="12.75" x14ac:dyDescent="0.2"/>
  <cols>
    <col min="1" max="1" width="14.85546875" customWidth="1"/>
    <col min="2" max="2" width="27.28515625" customWidth="1"/>
    <col min="3" max="3" width="9" bestFit="1" customWidth="1"/>
    <col min="4" max="4" width="10.140625" bestFit="1" customWidth="1"/>
    <col min="5" max="5" width="12.7109375" bestFit="1" customWidth="1"/>
    <col min="6" max="6" width="8.140625" bestFit="1" customWidth="1"/>
    <col min="7" max="7" width="14.28515625" bestFit="1" customWidth="1"/>
    <col min="8" max="8" width="17" bestFit="1" customWidth="1"/>
    <col min="9" max="9" width="18.5703125" bestFit="1" customWidth="1"/>
    <col min="10" max="10" width="17.42578125" bestFit="1" customWidth="1"/>
    <col min="11" max="11" width="20" bestFit="1" customWidth="1"/>
    <col min="12" max="12" width="10.140625" style="233" customWidth="1"/>
    <col min="13" max="14" width="11.42578125" style="233"/>
  </cols>
  <sheetData>
    <row r="1" spans="1:14" s="4" customFormat="1" x14ac:dyDescent="0.2">
      <c r="A1" s="4" t="s">
        <v>67</v>
      </c>
      <c r="B1" s="4" t="s">
        <v>38</v>
      </c>
      <c r="C1" s="4" t="s">
        <v>8</v>
      </c>
      <c r="D1" s="4" t="s">
        <v>39</v>
      </c>
      <c r="E1" s="4" t="s">
        <v>40</v>
      </c>
      <c r="F1" s="4" t="s">
        <v>41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4" t="s">
        <v>14</v>
      </c>
      <c r="M1" s="4" t="s">
        <v>42</v>
      </c>
      <c r="N1" s="4" t="s">
        <v>157</v>
      </c>
    </row>
    <row r="2" spans="1:14" ht="15" x14ac:dyDescent="0.2">
      <c r="A2" s="225"/>
      <c r="B2" s="226"/>
      <c r="C2" s="227"/>
      <c r="D2" s="228"/>
      <c r="E2" s="229"/>
      <c r="F2" s="227"/>
      <c r="G2" s="230"/>
      <c r="H2" s="153" t="s">
        <v>256</v>
      </c>
      <c r="I2" s="231"/>
      <c r="J2" s="232"/>
      <c r="K2" s="232"/>
      <c r="L2" s="242"/>
      <c r="M2" s="242"/>
      <c r="N2" s="242"/>
    </row>
    <row r="3" spans="1:14" ht="15" x14ac:dyDescent="0.2">
      <c r="A3" s="15" t="s">
        <v>68</v>
      </c>
      <c r="B3" s="224" t="s">
        <v>176</v>
      </c>
      <c r="C3" s="11" t="s">
        <v>48</v>
      </c>
      <c r="D3" s="128">
        <v>22</v>
      </c>
      <c r="E3" s="155">
        <v>1200</v>
      </c>
      <c r="F3" s="11" t="s">
        <v>72</v>
      </c>
      <c r="G3" s="234" t="s">
        <v>55</v>
      </c>
      <c r="H3" s="90" t="s">
        <v>77</v>
      </c>
      <c r="I3" s="90" t="s">
        <v>256</v>
      </c>
      <c r="J3" s="17" t="s">
        <v>53</v>
      </c>
      <c r="K3" s="17" t="s">
        <v>179</v>
      </c>
      <c r="L3" s="233">
        <v>45</v>
      </c>
      <c r="M3" s="243">
        <v>15</v>
      </c>
      <c r="N3" s="243">
        <v>100</v>
      </c>
    </row>
    <row r="4" spans="1:14" ht="15" x14ac:dyDescent="0.2">
      <c r="A4" s="12" t="s">
        <v>101</v>
      </c>
      <c r="B4" s="33" t="s">
        <v>252</v>
      </c>
      <c r="C4" s="11" t="s">
        <v>51</v>
      </c>
      <c r="D4" s="128">
        <v>25</v>
      </c>
      <c r="E4" s="155">
        <v>1500</v>
      </c>
      <c r="F4" s="11" t="s">
        <v>75</v>
      </c>
      <c r="G4" t="s">
        <v>74</v>
      </c>
      <c r="H4" s="153" t="s">
        <v>182</v>
      </c>
      <c r="I4" s="153" t="s">
        <v>260</v>
      </c>
      <c r="J4" s="17" t="s">
        <v>50</v>
      </c>
      <c r="K4" s="17" t="s">
        <v>154</v>
      </c>
      <c r="L4" s="233">
        <v>55</v>
      </c>
      <c r="M4" s="243">
        <v>20</v>
      </c>
      <c r="N4" s="243">
        <v>220</v>
      </c>
    </row>
    <row r="5" spans="1:14" ht="15" x14ac:dyDescent="0.2">
      <c r="A5" s="15" t="s">
        <v>163</v>
      </c>
      <c r="B5" s="33" t="s">
        <v>253</v>
      </c>
      <c r="C5" s="11" t="s">
        <v>54</v>
      </c>
      <c r="D5" s="128">
        <v>32</v>
      </c>
      <c r="E5" s="155">
        <v>2500</v>
      </c>
      <c r="G5" t="s">
        <v>150</v>
      </c>
      <c r="H5" t="s">
        <v>49</v>
      </c>
      <c r="I5" s="90" t="s">
        <v>60</v>
      </c>
      <c r="J5" s="17" t="s">
        <v>104</v>
      </c>
      <c r="K5" s="17" t="s">
        <v>171</v>
      </c>
      <c r="L5" s="233">
        <v>145</v>
      </c>
      <c r="M5" s="243">
        <v>25</v>
      </c>
      <c r="N5" s="243">
        <v>310</v>
      </c>
    </row>
    <row r="6" spans="1:14" ht="15" x14ac:dyDescent="0.2">
      <c r="A6" s="241" t="s">
        <v>278</v>
      </c>
      <c r="B6" s="33" t="s">
        <v>183</v>
      </c>
      <c r="C6" s="76" t="s">
        <v>118</v>
      </c>
      <c r="D6" s="128">
        <v>35</v>
      </c>
      <c r="E6" s="155">
        <v>3000</v>
      </c>
      <c r="G6" s="90" t="s">
        <v>278</v>
      </c>
      <c r="H6" s="244" t="s">
        <v>64</v>
      </c>
      <c r="I6" s="153" t="s">
        <v>62</v>
      </c>
      <c r="J6" s="17" t="s">
        <v>106</v>
      </c>
      <c r="K6" s="17" t="s">
        <v>159</v>
      </c>
      <c r="L6" s="153" t="s">
        <v>278</v>
      </c>
      <c r="M6" s="153" t="s">
        <v>278</v>
      </c>
      <c r="N6" s="153" t="s">
        <v>278</v>
      </c>
    </row>
    <row r="7" spans="1:14" ht="15" x14ac:dyDescent="0.2">
      <c r="A7" s="241" t="s">
        <v>278</v>
      </c>
      <c r="B7" s="33" t="s">
        <v>149</v>
      </c>
      <c r="C7" s="76" t="s">
        <v>76</v>
      </c>
      <c r="D7" s="128">
        <v>44</v>
      </c>
      <c r="E7" s="155">
        <v>4000</v>
      </c>
      <c r="G7" s="90" t="s">
        <v>278</v>
      </c>
      <c r="H7" s="196" t="s">
        <v>65</v>
      </c>
      <c r="I7" s="90" t="s">
        <v>264</v>
      </c>
      <c r="J7" s="17" t="s">
        <v>160</v>
      </c>
      <c r="K7" s="49" t="s">
        <v>59</v>
      </c>
      <c r="L7" s="153" t="s">
        <v>278</v>
      </c>
      <c r="M7" s="153" t="s">
        <v>278</v>
      </c>
      <c r="N7" s="153" t="s">
        <v>278</v>
      </c>
    </row>
    <row r="8" spans="1:14" ht="15" x14ac:dyDescent="0.2">
      <c r="A8" s="11"/>
      <c r="B8" s="33" t="s">
        <v>55</v>
      </c>
      <c r="C8" s="11" t="s">
        <v>56</v>
      </c>
      <c r="D8" s="128">
        <v>64</v>
      </c>
      <c r="E8" s="18" t="s">
        <v>73</v>
      </c>
      <c r="G8" s="90" t="s">
        <v>278</v>
      </c>
      <c r="H8" t="s">
        <v>266</v>
      </c>
      <c r="I8" s="90" t="s">
        <v>49</v>
      </c>
      <c r="J8" s="17" t="s">
        <v>172</v>
      </c>
      <c r="K8" s="17" t="s">
        <v>60</v>
      </c>
    </row>
    <row r="9" spans="1:14" ht="15" x14ac:dyDescent="0.2">
      <c r="A9" s="11"/>
      <c r="B9" s="33" t="s">
        <v>181</v>
      </c>
      <c r="C9" s="11" t="s">
        <v>66</v>
      </c>
      <c r="D9" s="128" t="s">
        <v>278</v>
      </c>
      <c r="E9" s="155" t="s">
        <v>278</v>
      </c>
      <c r="H9" s="90" t="s">
        <v>278</v>
      </c>
      <c r="I9" s="90" t="s">
        <v>64</v>
      </c>
      <c r="J9" s="17" t="s">
        <v>153</v>
      </c>
      <c r="K9" s="17" t="s">
        <v>62</v>
      </c>
    </row>
    <row r="10" spans="1:14" ht="15" x14ac:dyDescent="0.2">
      <c r="A10" s="11"/>
      <c r="B10" s="224" t="s">
        <v>254</v>
      </c>
      <c r="C10" s="11" t="s">
        <v>57</v>
      </c>
      <c r="D10" s="128" t="s">
        <v>278</v>
      </c>
      <c r="E10" s="18"/>
      <c r="H10" s="90" t="s">
        <v>278</v>
      </c>
      <c r="I10" s="153" t="s">
        <v>266</v>
      </c>
      <c r="J10" s="91" t="s">
        <v>180</v>
      </c>
      <c r="K10" s="17" t="s">
        <v>105</v>
      </c>
    </row>
    <row r="11" spans="1:14" ht="15" x14ac:dyDescent="0.2">
      <c r="A11" s="11"/>
      <c r="B11" s="33" t="s">
        <v>144</v>
      </c>
      <c r="C11" s="11" t="s">
        <v>58</v>
      </c>
      <c r="D11" s="128"/>
      <c r="H11" s="230"/>
      <c r="I11" s="153" t="s">
        <v>184</v>
      </c>
      <c r="J11" s="17" t="s">
        <v>278</v>
      </c>
      <c r="K11" s="17" t="s">
        <v>278</v>
      </c>
    </row>
    <row r="12" spans="1:14" ht="15" x14ac:dyDescent="0.2">
      <c r="A12" s="11"/>
      <c r="B12" s="33" t="s">
        <v>148</v>
      </c>
      <c r="C12" s="11"/>
      <c r="D12" s="128"/>
      <c r="I12" s="90" t="s">
        <v>278</v>
      </c>
      <c r="J12" s="17" t="s">
        <v>278</v>
      </c>
      <c r="K12" s="17" t="s">
        <v>278</v>
      </c>
    </row>
    <row r="13" spans="1:14" ht="15" x14ac:dyDescent="0.2">
      <c r="A13" s="11"/>
      <c r="B13" s="33" t="s">
        <v>143</v>
      </c>
      <c r="C13" s="11"/>
      <c r="D13" s="128"/>
      <c r="I13" s="90"/>
    </row>
    <row r="14" spans="1:14" ht="15" x14ac:dyDescent="0.2">
      <c r="B14" s="33" t="s">
        <v>151</v>
      </c>
      <c r="C14" s="11"/>
      <c r="D14" s="128"/>
      <c r="L14" s="83"/>
      <c r="M14" s="83"/>
      <c r="N14" s="83"/>
    </row>
    <row r="15" spans="1:14" ht="15" x14ac:dyDescent="0.2">
      <c r="B15" s="33" t="s">
        <v>255</v>
      </c>
      <c r="C15" s="11"/>
      <c r="D15" s="128"/>
    </row>
    <row r="16" spans="1:14" ht="15" x14ac:dyDescent="0.2">
      <c r="B16" s="33" t="s">
        <v>177</v>
      </c>
      <c r="C16" s="11"/>
      <c r="D16" s="129"/>
    </row>
    <row r="17" spans="2:18" ht="15" x14ac:dyDescent="0.2">
      <c r="B17" s="33" t="s">
        <v>256</v>
      </c>
      <c r="C17" s="11"/>
      <c r="D17" s="87"/>
      <c r="E17" s="11"/>
    </row>
    <row r="18" spans="2:18" ht="15" x14ac:dyDescent="0.2">
      <c r="B18" s="33" t="s">
        <v>250</v>
      </c>
      <c r="C18" s="11"/>
      <c r="D18" s="87"/>
    </row>
    <row r="19" spans="2:18" ht="15" x14ac:dyDescent="0.2">
      <c r="B19" s="33" t="s">
        <v>257</v>
      </c>
      <c r="C19" s="11"/>
      <c r="D19" s="19"/>
      <c r="H19" s="85"/>
      <c r="I19" s="86"/>
      <c r="J19" s="86"/>
      <c r="K19" s="86"/>
      <c r="O19" s="86"/>
      <c r="P19" s="86"/>
      <c r="Q19" s="86"/>
      <c r="R19" s="84"/>
    </row>
    <row r="20" spans="2:18" ht="15" x14ac:dyDescent="0.2">
      <c r="B20" s="33" t="s">
        <v>258</v>
      </c>
      <c r="C20" s="11"/>
      <c r="D20" s="19"/>
    </row>
    <row r="21" spans="2:18" ht="15" x14ac:dyDescent="0.2">
      <c r="B21" s="33" t="s">
        <v>77</v>
      </c>
      <c r="C21" s="11"/>
      <c r="D21" s="19"/>
    </row>
    <row r="22" spans="2:18" ht="15" x14ac:dyDescent="0.2">
      <c r="B22" s="33" t="s">
        <v>141</v>
      </c>
      <c r="C22" s="11"/>
      <c r="D22" s="19"/>
    </row>
    <row r="23" spans="2:18" ht="15" x14ac:dyDescent="0.2">
      <c r="B23" s="33" t="s">
        <v>249</v>
      </c>
      <c r="D23" s="19"/>
    </row>
    <row r="24" spans="2:18" ht="15" x14ac:dyDescent="0.2">
      <c r="B24" s="33" t="s">
        <v>178</v>
      </c>
      <c r="D24" s="19"/>
    </row>
    <row r="25" spans="2:18" ht="15" x14ac:dyDescent="0.2">
      <c r="B25" s="33" t="s">
        <v>139</v>
      </c>
    </row>
    <row r="26" spans="2:18" ht="15" x14ac:dyDescent="0.2">
      <c r="B26" s="33" t="s">
        <v>142</v>
      </c>
      <c r="D26" s="19"/>
    </row>
    <row r="27" spans="2:18" ht="15" x14ac:dyDescent="0.2">
      <c r="B27" s="33" t="s">
        <v>59</v>
      </c>
      <c r="D27" s="19"/>
    </row>
    <row r="28" spans="2:18" ht="15" x14ac:dyDescent="0.2">
      <c r="B28" s="33" t="s">
        <v>103</v>
      </c>
      <c r="D28" s="19"/>
    </row>
    <row r="29" spans="2:18" ht="15" x14ac:dyDescent="0.2">
      <c r="B29" s="33" t="s">
        <v>147</v>
      </c>
      <c r="D29" s="19"/>
    </row>
    <row r="30" spans="2:18" ht="15" x14ac:dyDescent="0.2">
      <c r="B30" s="33" t="s">
        <v>259</v>
      </c>
      <c r="D30" s="19"/>
    </row>
    <row r="31" spans="2:18" ht="15" x14ac:dyDescent="0.2">
      <c r="B31" s="33" t="s">
        <v>260</v>
      </c>
      <c r="D31" s="19"/>
    </row>
    <row r="32" spans="2:18" ht="15" x14ac:dyDescent="0.2">
      <c r="B32" s="33" t="s">
        <v>60</v>
      </c>
      <c r="D32" s="19"/>
    </row>
    <row r="33" spans="2:4" ht="15" x14ac:dyDescent="0.2">
      <c r="B33" s="33" t="s">
        <v>52</v>
      </c>
      <c r="D33" s="19"/>
    </row>
    <row r="34" spans="2:4" ht="15" x14ac:dyDescent="0.2">
      <c r="B34" s="33" t="s">
        <v>164</v>
      </c>
      <c r="D34" s="19"/>
    </row>
    <row r="35" spans="2:4" ht="15" x14ac:dyDescent="0.2">
      <c r="B35" s="33" t="s">
        <v>140</v>
      </c>
      <c r="D35" s="19"/>
    </row>
    <row r="36" spans="2:4" ht="15" x14ac:dyDescent="0.2">
      <c r="B36" s="33" t="s">
        <v>251</v>
      </c>
      <c r="D36" s="19"/>
    </row>
    <row r="37" spans="2:4" ht="15" x14ac:dyDescent="0.2">
      <c r="B37" s="33" t="s">
        <v>61</v>
      </c>
      <c r="D37" s="19"/>
    </row>
    <row r="38" spans="2:4" ht="15" x14ac:dyDescent="0.2">
      <c r="B38" s="33" t="s">
        <v>175</v>
      </c>
      <c r="D38" s="19"/>
    </row>
    <row r="39" spans="2:4" ht="15" x14ac:dyDescent="0.2">
      <c r="B39" s="33" t="s">
        <v>261</v>
      </c>
      <c r="D39" s="19"/>
    </row>
    <row r="40" spans="2:4" ht="15" x14ac:dyDescent="0.2">
      <c r="B40" s="33" t="s">
        <v>152</v>
      </c>
    </row>
    <row r="41" spans="2:4" ht="15" x14ac:dyDescent="0.2">
      <c r="B41" s="33" t="s">
        <v>262</v>
      </c>
    </row>
    <row r="42" spans="2:4" ht="15" x14ac:dyDescent="0.2">
      <c r="B42" s="33" t="s">
        <v>174</v>
      </c>
    </row>
    <row r="43" spans="2:4" ht="15" x14ac:dyDescent="0.2">
      <c r="B43" s="33" t="s">
        <v>173</v>
      </c>
    </row>
    <row r="44" spans="2:4" ht="15" x14ac:dyDescent="0.2">
      <c r="B44" s="33" t="s">
        <v>62</v>
      </c>
    </row>
    <row r="45" spans="2:4" ht="15" x14ac:dyDescent="0.2">
      <c r="B45" s="33" t="s">
        <v>137</v>
      </c>
    </row>
    <row r="46" spans="2:4" ht="15" x14ac:dyDescent="0.2">
      <c r="B46" s="33" t="s">
        <v>190</v>
      </c>
    </row>
    <row r="47" spans="2:4" ht="15" x14ac:dyDescent="0.2">
      <c r="B47" s="33" t="s">
        <v>182</v>
      </c>
    </row>
    <row r="48" spans="2:4" ht="15" x14ac:dyDescent="0.2">
      <c r="B48" s="33" t="s">
        <v>146</v>
      </c>
    </row>
    <row r="49" spans="2:2" ht="15" x14ac:dyDescent="0.2">
      <c r="B49" s="33" t="s">
        <v>145</v>
      </c>
    </row>
    <row r="50" spans="2:2" ht="15" x14ac:dyDescent="0.2">
      <c r="B50" s="33" t="s">
        <v>63</v>
      </c>
    </row>
    <row r="51" spans="2:2" ht="15" x14ac:dyDescent="0.2">
      <c r="B51" s="33" t="s">
        <v>263</v>
      </c>
    </row>
    <row r="52" spans="2:2" ht="15" x14ac:dyDescent="0.2">
      <c r="B52" s="33" t="s">
        <v>264</v>
      </c>
    </row>
    <row r="53" spans="2:2" ht="15" x14ac:dyDescent="0.2">
      <c r="B53" s="33" t="s">
        <v>185</v>
      </c>
    </row>
    <row r="54" spans="2:2" ht="15" x14ac:dyDescent="0.2">
      <c r="B54" s="33" t="s">
        <v>49</v>
      </c>
    </row>
    <row r="55" spans="2:2" ht="15" x14ac:dyDescent="0.2">
      <c r="B55" s="33" t="s">
        <v>265</v>
      </c>
    </row>
    <row r="56" spans="2:2" ht="15" x14ac:dyDescent="0.2">
      <c r="B56" s="33" t="s">
        <v>138</v>
      </c>
    </row>
    <row r="57" spans="2:2" ht="15" x14ac:dyDescent="0.2">
      <c r="B57" s="33" t="s">
        <v>191</v>
      </c>
    </row>
    <row r="58" spans="2:2" ht="15" x14ac:dyDescent="0.2">
      <c r="B58" s="33" t="s">
        <v>64</v>
      </c>
    </row>
    <row r="59" spans="2:2" ht="15" x14ac:dyDescent="0.2">
      <c r="B59" s="33" t="s">
        <v>65</v>
      </c>
    </row>
    <row r="60" spans="2:2" ht="15" x14ac:dyDescent="0.2">
      <c r="B60" s="33" t="s">
        <v>187</v>
      </c>
    </row>
    <row r="61" spans="2:2" ht="15" x14ac:dyDescent="0.2">
      <c r="B61" s="33" t="s">
        <v>266</v>
      </c>
    </row>
    <row r="62" spans="2:2" ht="15" x14ac:dyDescent="0.2">
      <c r="B62" s="89" t="s">
        <v>184</v>
      </c>
    </row>
    <row r="63" spans="2:2" ht="15" x14ac:dyDescent="0.2">
      <c r="B63" s="89" t="s">
        <v>286</v>
      </c>
    </row>
    <row r="64" spans="2:2" ht="15" x14ac:dyDescent="0.2">
      <c r="B64" s="89" t="s">
        <v>284</v>
      </c>
    </row>
    <row r="65" spans="2:2" ht="15" x14ac:dyDescent="0.2">
      <c r="B65" s="89" t="s">
        <v>285</v>
      </c>
    </row>
    <row r="66" spans="2:2" ht="15" x14ac:dyDescent="0.2">
      <c r="B66" s="89"/>
    </row>
    <row r="67" spans="2:2" ht="15" x14ac:dyDescent="0.2">
      <c r="B67" s="33"/>
    </row>
    <row r="68" spans="2:2" ht="15" x14ac:dyDescent="0.2">
      <c r="B68" s="88"/>
    </row>
    <row r="69" spans="2:2" ht="15" x14ac:dyDescent="0.2">
      <c r="B69" s="89"/>
    </row>
    <row r="70" spans="2:2" ht="15" x14ac:dyDescent="0.2">
      <c r="B70" s="59"/>
    </row>
    <row r="71" spans="2:2" ht="15" x14ac:dyDescent="0.2">
      <c r="B71" s="33"/>
    </row>
    <row r="72" spans="2:2" ht="15" x14ac:dyDescent="0.2">
      <c r="B72" s="33"/>
    </row>
    <row r="73" spans="2:2" ht="15" x14ac:dyDescent="0.2">
      <c r="B73" s="89"/>
    </row>
    <row r="74" spans="2:2" ht="15" x14ac:dyDescent="0.2">
      <c r="B74" s="33"/>
    </row>
    <row r="75" spans="2:2" ht="15" x14ac:dyDescent="0.2">
      <c r="B75" s="89"/>
    </row>
    <row r="76" spans="2:2" ht="15" x14ac:dyDescent="0.2">
      <c r="B76" s="59"/>
    </row>
    <row r="77" spans="2:2" ht="15" x14ac:dyDescent="0.2">
      <c r="B77" s="59"/>
    </row>
    <row r="78" spans="2:2" ht="15" x14ac:dyDescent="0.2">
      <c r="B78" s="88"/>
    </row>
    <row r="79" spans="2:2" ht="15" x14ac:dyDescent="0.2">
      <c r="B79" s="33"/>
    </row>
    <row r="80" spans="2:2" ht="15" x14ac:dyDescent="0.2">
      <c r="B80" s="89"/>
    </row>
    <row r="81" spans="2:2" ht="15" x14ac:dyDescent="0.2">
      <c r="B81" s="33"/>
    </row>
    <row r="82" spans="2:2" ht="15" x14ac:dyDescent="0.2">
      <c r="B82" s="34"/>
    </row>
    <row r="83" spans="2:2" ht="15" x14ac:dyDescent="0.2">
      <c r="B83" s="89"/>
    </row>
    <row r="84" spans="2:2" ht="15" x14ac:dyDescent="0.2">
      <c r="B84" s="34"/>
    </row>
    <row r="85" spans="2:2" ht="15" x14ac:dyDescent="0.2">
      <c r="B85" s="33"/>
    </row>
    <row r="86" spans="2:2" ht="15" x14ac:dyDescent="0.2">
      <c r="B86" s="88"/>
    </row>
    <row r="87" spans="2:2" ht="15" x14ac:dyDescent="0.2">
      <c r="B87" s="34"/>
    </row>
    <row r="88" spans="2:2" ht="15" x14ac:dyDescent="0.2">
      <c r="B88" s="89"/>
    </row>
    <row r="89" spans="2:2" ht="15" x14ac:dyDescent="0.2">
      <c r="B89" s="59"/>
    </row>
    <row r="90" spans="2:2" ht="15" x14ac:dyDescent="0.2">
      <c r="B90" s="59"/>
    </row>
    <row r="91" spans="2:2" ht="15" x14ac:dyDescent="0.2">
      <c r="B91" s="33"/>
    </row>
    <row r="92" spans="2:2" ht="15" x14ac:dyDescent="0.2">
      <c r="B92" s="89"/>
    </row>
  </sheetData>
  <phoneticPr fontId="14" type="noConversion"/>
  <conditionalFormatting sqref="B12">
    <cfRule type="expression" priority="1" stopIfTrue="1">
      <formula>ISBLANK(B12)</formula>
    </cfRule>
    <cfRule type="cellIs" dxfId="931" priority="2" stopIfTrue="1" operator="equal">
      <formula>$I$19</formula>
    </cfRule>
  </conditionalFormatting>
  <dataValidations count="2">
    <dataValidation type="list" allowBlank="1" showInputMessage="1" sqref="B12">
      <formula1>Namen</formula1>
    </dataValidation>
    <dataValidation allowBlank="1" showInputMessage="1" sqref="L8 L3 L5:L6"/>
  </dataValidations>
  <pageMargins left="0.78740157499999996" right="0.78740157499999996" top="0.984251969" bottom="0.984251969" header="0.4921259845" footer="0.4921259845"/>
  <pageSetup paperSize="9" orientation="portrait" r:id="rId1"/>
  <headerFooter alignWithMargins="0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  <pageSetUpPr fitToPage="1"/>
  </sheetPr>
  <dimension ref="A1:AB273"/>
  <sheetViews>
    <sheetView topLeftCell="A46" workbookViewId="0"/>
  </sheetViews>
  <sheetFormatPr baseColWidth="10" defaultRowHeight="12.75" x14ac:dyDescent="0.2"/>
  <cols>
    <col min="1" max="1" width="3.85546875" customWidth="1"/>
    <col min="2" max="2" width="8.5703125" customWidth="1"/>
    <col min="3" max="3" width="20.7109375" customWidth="1"/>
    <col min="4" max="4" width="11.28515625" customWidth="1"/>
    <col min="5" max="5" width="11" customWidth="1"/>
    <col min="6" max="6" width="8.42578125" style="9" customWidth="1"/>
    <col min="7" max="7" width="10" style="9" customWidth="1"/>
    <col min="8" max="9" width="8.42578125" customWidth="1"/>
    <col min="10" max="10" width="4.42578125" style="11" customWidth="1"/>
    <col min="11" max="14" width="8.42578125" customWidth="1"/>
    <col min="15" max="15" width="4.42578125" style="11" customWidth="1"/>
    <col min="16" max="16" width="13" style="11" customWidth="1"/>
    <col min="17" max="17" width="7.7109375" customWidth="1"/>
    <col min="18" max="21" width="35.7109375" customWidth="1"/>
  </cols>
  <sheetData>
    <row r="1" spans="1:26" s="17" customFormat="1" ht="18" customHeight="1" x14ac:dyDescent="0.25">
      <c r="A1" s="6" t="s">
        <v>0</v>
      </c>
      <c r="C1" s="6"/>
      <c r="D1" s="29"/>
      <c r="E1" s="30"/>
      <c r="F1" s="30"/>
      <c r="G1" s="6"/>
      <c r="H1" s="2" t="s">
        <v>1</v>
      </c>
      <c r="I1" s="302"/>
      <c r="J1" s="303"/>
      <c r="K1" s="27"/>
      <c r="L1" s="27"/>
      <c r="M1" s="27"/>
      <c r="N1" s="27"/>
      <c r="O1" s="31"/>
      <c r="P1" s="31"/>
      <c r="Q1" s="281" t="s">
        <v>114</v>
      </c>
      <c r="R1" s="281"/>
      <c r="S1" s="281"/>
      <c r="T1" s="281"/>
      <c r="U1" s="281"/>
    </row>
    <row r="2" spans="1:26" ht="18" customHeight="1" x14ac:dyDescent="0.25">
      <c r="A2" s="283" t="s">
        <v>116</v>
      </c>
      <c r="B2" s="283"/>
      <c r="C2" s="283"/>
      <c r="D2" s="283"/>
      <c r="E2" s="283"/>
      <c r="F2" s="283"/>
      <c r="G2" s="283"/>
      <c r="H2" s="283"/>
      <c r="I2" s="203"/>
      <c r="J2" s="64"/>
      <c r="K2" s="64"/>
      <c r="L2" s="64"/>
      <c r="M2" s="64"/>
      <c r="N2" s="64"/>
      <c r="O2" s="64"/>
      <c r="P2" s="64"/>
      <c r="Q2" s="282"/>
      <c r="R2" s="282"/>
      <c r="S2" s="282"/>
      <c r="T2" s="282"/>
      <c r="U2" s="282"/>
    </row>
    <row r="3" spans="1:26" ht="18" customHeight="1" thickBot="1" x14ac:dyDescent="0.3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55" t="s">
        <v>107</v>
      </c>
      <c r="R3" s="56" t="s">
        <v>108</v>
      </c>
      <c r="S3" s="56" t="s">
        <v>109</v>
      </c>
      <c r="T3" s="56" t="s">
        <v>110</v>
      </c>
      <c r="U3" s="56" t="s">
        <v>111</v>
      </c>
    </row>
    <row r="4" spans="1:26" s="21" customFormat="1" ht="18" customHeight="1" x14ac:dyDescent="0.25">
      <c r="B4" s="284" t="s">
        <v>2</v>
      </c>
      <c r="C4" s="285"/>
      <c r="D4" s="286"/>
      <c r="E4" s="287"/>
      <c r="G4" s="288" t="s">
        <v>3</v>
      </c>
      <c r="H4" s="285"/>
      <c r="I4" s="289"/>
      <c r="J4" s="289"/>
      <c r="K4" s="289"/>
      <c r="L4" s="289"/>
      <c r="M4" s="289"/>
      <c r="N4" s="289"/>
      <c r="O4" s="290"/>
      <c r="P4" s="223" t="s">
        <v>161</v>
      </c>
      <c r="Q4" s="56">
        <v>1</v>
      </c>
      <c r="R4" s="77">
        <f>B34</f>
        <v>0</v>
      </c>
      <c r="S4" s="77">
        <f>B35</f>
        <v>0</v>
      </c>
      <c r="T4" s="77">
        <f>B36</f>
        <v>0</v>
      </c>
      <c r="U4" s="77">
        <f>B37</f>
        <v>0</v>
      </c>
    </row>
    <row r="5" spans="1:26" s="21" customFormat="1" ht="18" customHeight="1" x14ac:dyDescent="0.25">
      <c r="B5" s="291" t="s">
        <v>4</v>
      </c>
      <c r="C5" s="292"/>
      <c r="D5" s="293"/>
      <c r="E5" s="294"/>
      <c r="G5" s="291" t="s">
        <v>5</v>
      </c>
      <c r="H5" s="292"/>
      <c r="I5" s="295"/>
      <c r="J5" s="295"/>
      <c r="K5" s="295"/>
      <c r="L5" s="295"/>
      <c r="M5" s="295"/>
      <c r="N5" s="295"/>
      <c r="O5" s="296"/>
      <c r="P5" s="222"/>
      <c r="Q5" s="56">
        <v>2</v>
      </c>
      <c r="R5" s="77">
        <f>B46</f>
        <v>0</v>
      </c>
      <c r="S5" s="77">
        <f>B47</f>
        <v>0</v>
      </c>
      <c r="T5" s="77">
        <f>B48</f>
        <v>0</v>
      </c>
      <c r="U5" s="77">
        <f>B49</f>
        <v>0</v>
      </c>
    </row>
    <row r="6" spans="1:26" s="21" customFormat="1" ht="18" customHeight="1" thickBot="1" x14ac:dyDescent="0.3">
      <c r="B6" s="297" t="s">
        <v>6</v>
      </c>
      <c r="C6" s="298"/>
      <c r="D6" s="299"/>
      <c r="E6" s="300"/>
      <c r="F6" s="22"/>
      <c r="G6" s="301" t="s">
        <v>275</v>
      </c>
      <c r="H6" s="292"/>
      <c r="I6" s="295"/>
      <c r="J6" s="295"/>
      <c r="K6" s="295"/>
      <c r="L6" s="295"/>
      <c r="M6" s="295"/>
      <c r="N6" s="295"/>
      <c r="O6" s="296"/>
      <c r="P6" s="222"/>
      <c r="Q6" s="56">
        <v>3</v>
      </c>
      <c r="R6" s="77">
        <f>B58</f>
        <v>0</v>
      </c>
      <c r="S6" s="77">
        <f>B59</f>
        <v>0</v>
      </c>
      <c r="T6" s="77">
        <f>B60</f>
        <v>0</v>
      </c>
      <c r="U6" s="77">
        <f>B61</f>
        <v>0</v>
      </c>
    </row>
    <row r="7" spans="1:26" s="21" customFormat="1" ht="18" customHeight="1" thickBot="1" x14ac:dyDescent="0.3">
      <c r="G7" s="312" t="s">
        <v>276</v>
      </c>
      <c r="H7" s="298"/>
      <c r="I7" s="313"/>
      <c r="J7" s="313"/>
      <c r="K7" s="313"/>
      <c r="L7" s="313"/>
      <c r="M7" s="313"/>
      <c r="N7" s="313"/>
      <c r="O7" s="314"/>
      <c r="P7" s="23"/>
      <c r="Q7" s="56">
        <v>4</v>
      </c>
      <c r="R7" s="77">
        <f>B70</f>
        <v>0</v>
      </c>
      <c r="S7" s="77">
        <f>B71</f>
        <v>0</v>
      </c>
      <c r="T7" s="77">
        <f>B72</f>
        <v>0</v>
      </c>
      <c r="U7" s="77">
        <f>B73</f>
        <v>0</v>
      </c>
    </row>
    <row r="8" spans="1:26" s="21" customFormat="1" ht="18" customHeight="1" thickBot="1" x14ac:dyDescent="0.3">
      <c r="B8" s="6" t="s">
        <v>86</v>
      </c>
      <c r="D8" s="22"/>
      <c r="E8" s="20"/>
      <c r="H8" s="24"/>
      <c r="I8" s="24"/>
      <c r="J8" s="20"/>
      <c r="K8" s="24"/>
      <c r="L8" s="24"/>
      <c r="M8" s="24"/>
      <c r="N8" s="24"/>
      <c r="O8" s="23"/>
      <c r="P8" s="23"/>
      <c r="Q8" s="56">
        <v>5</v>
      </c>
      <c r="R8" s="77">
        <f>B82</f>
        <v>0</v>
      </c>
      <c r="S8" s="77">
        <f>B83</f>
        <v>0</v>
      </c>
      <c r="T8" s="77">
        <f>B84</f>
        <v>0</v>
      </c>
      <c r="U8" s="77">
        <f>B85</f>
        <v>0</v>
      </c>
    </row>
    <row r="9" spans="1:26" s="21" customFormat="1" ht="18" customHeight="1" thickBot="1" x14ac:dyDescent="0.3">
      <c r="A9" s="22"/>
      <c r="B9" s="321" t="s">
        <v>79</v>
      </c>
      <c r="C9" s="322"/>
      <c r="D9" s="322"/>
      <c r="E9" s="323"/>
      <c r="F9" s="20"/>
      <c r="G9" s="324" t="s">
        <v>7</v>
      </c>
      <c r="H9" s="325"/>
      <c r="I9" s="325"/>
      <c r="J9" s="325"/>
      <c r="K9" s="325"/>
      <c r="L9" s="325"/>
      <c r="M9" s="325"/>
      <c r="N9" s="325"/>
      <c r="O9" s="326"/>
      <c r="P9" s="20"/>
      <c r="Q9" s="56">
        <v>6</v>
      </c>
      <c r="R9" s="77">
        <f>B94</f>
        <v>0</v>
      </c>
      <c r="S9" s="77">
        <f>B95</f>
        <v>0</v>
      </c>
      <c r="T9" s="77">
        <f>B96</f>
        <v>0</v>
      </c>
      <c r="U9" s="77">
        <f>B97</f>
        <v>0</v>
      </c>
    </row>
    <row r="10" spans="1:26" s="21" customFormat="1" ht="18" customHeight="1" x14ac:dyDescent="0.25">
      <c r="A10" s="22"/>
      <c r="B10" s="67" t="s">
        <v>37</v>
      </c>
      <c r="C10" s="68"/>
      <c r="D10" s="327">
        <f>SUM(F38,F50,F62,F74,F86,F98,F110,F122,F134,F146,F158,F170,F182,F194,F206,F218,F230,F242,F254,F266)+SUM(K38,K50,K62,K74,K86,K98,K110,K122,K134,K146,K158,K170,K182,K194,K206,K218,K230,K242,K254,K266)</f>
        <v>0</v>
      </c>
      <c r="E10" s="328"/>
      <c r="F10" s="124"/>
      <c r="G10" s="74" t="s">
        <v>124</v>
      </c>
      <c r="H10" s="65"/>
      <c r="I10" s="65"/>
      <c r="J10" s="65"/>
      <c r="K10" s="65"/>
      <c r="L10" s="65"/>
      <c r="M10" s="65"/>
      <c r="N10" s="65"/>
      <c r="O10" s="66">
        <f>COUNTIF(E33:E264,"TM")</f>
        <v>0</v>
      </c>
      <c r="P10" s="20"/>
      <c r="Q10" s="56">
        <v>7</v>
      </c>
      <c r="R10" s="78">
        <f>B106</f>
        <v>0</v>
      </c>
      <c r="S10" s="78">
        <f>B107</f>
        <v>0</v>
      </c>
      <c r="T10" s="78">
        <f>B108</f>
        <v>0</v>
      </c>
      <c r="U10" s="78">
        <f>B109</f>
        <v>0</v>
      </c>
      <c r="V10" s="82"/>
      <c r="W10" s="82"/>
    </row>
    <row r="11" spans="1:26" s="21" customFormat="1" ht="18" customHeight="1" x14ac:dyDescent="0.25">
      <c r="A11" s="22"/>
      <c r="B11" s="69" t="s">
        <v>33</v>
      </c>
      <c r="C11" s="70"/>
      <c r="D11" s="329">
        <f>SUM(G38,G50,G62,G74,G86,G98,G110,G122,G134,G146,G158,G170,G182,G194,G206,G218,G230,G242,G254,G266)+SUM(L38,L50,L62,L74,L86,L98,L110,L122,L134,L146,L158,L170,L182,L194,L206,L218,L230,L242,L254,L266)</f>
        <v>0</v>
      </c>
      <c r="E11" s="330"/>
      <c r="F11" s="124"/>
      <c r="G11" s="100" t="s">
        <v>123</v>
      </c>
      <c r="H11" s="63"/>
      <c r="I11" s="63"/>
      <c r="J11" s="63"/>
      <c r="K11" s="63"/>
      <c r="L11" s="63"/>
      <c r="M11" s="63"/>
      <c r="N11" s="63"/>
      <c r="O11" s="40">
        <f>COUNTIF(E33:E264,"V")</f>
        <v>0</v>
      </c>
      <c r="P11" s="20"/>
      <c r="Q11" s="56">
        <v>8</v>
      </c>
      <c r="R11" s="77">
        <f>B118</f>
        <v>0</v>
      </c>
      <c r="S11" s="77">
        <f>B119</f>
        <v>0</v>
      </c>
      <c r="T11" s="77">
        <f>B120</f>
        <v>0</v>
      </c>
      <c r="U11" s="77">
        <f>B121</f>
        <v>0</v>
      </c>
      <c r="V11"/>
      <c r="W11"/>
    </row>
    <row r="12" spans="1:26" s="21" customFormat="1" ht="18" customHeight="1" x14ac:dyDescent="0.25">
      <c r="A12" s="22"/>
      <c r="B12" s="331" t="s">
        <v>85</v>
      </c>
      <c r="C12" s="332"/>
      <c r="D12" s="329">
        <f>SUM(H38,H50,H62,H74,H86,H98,H110,H122,H134,H146,H158,H170,H182,H194,H206,H218,H230,H242,H254,H266)+SUM(M38,M50,M62,M74,M86,M98,M110,M122,M134,M146,M158,M170,M182,M194,M206,M218,M230,M242,M254,M266)</f>
        <v>0</v>
      </c>
      <c r="E12" s="330"/>
      <c r="F12" s="124"/>
      <c r="G12" s="75" t="s">
        <v>122</v>
      </c>
      <c r="H12" s="62"/>
      <c r="I12" s="62"/>
      <c r="J12" s="62"/>
      <c r="K12" s="62"/>
      <c r="L12" s="62"/>
      <c r="M12" s="62"/>
      <c r="N12" s="62"/>
      <c r="O12" s="40">
        <f>COUNTIF(E33:E264,"L")</f>
        <v>0</v>
      </c>
      <c r="P12" s="20"/>
      <c r="Q12" s="56">
        <v>9</v>
      </c>
      <c r="R12" s="77">
        <f>B130</f>
        <v>0</v>
      </c>
      <c r="S12" s="77">
        <f>B131</f>
        <v>0</v>
      </c>
      <c r="T12" s="77">
        <f>B132</f>
        <v>0</v>
      </c>
      <c r="U12" s="77">
        <f>B133</f>
        <v>0</v>
      </c>
      <c r="V12"/>
      <c r="W12"/>
    </row>
    <row r="13" spans="1:26" s="21" customFormat="1" ht="18" customHeight="1" thickBot="1" x14ac:dyDescent="0.3">
      <c r="A13" s="22"/>
      <c r="B13" s="71" t="s">
        <v>95</v>
      </c>
      <c r="C13" s="72"/>
      <c r="D13" s="304">
        <f>SUM(I38,I50,I62,I74,I86,I98,I110,I122,I134,I146,I158,I170,I182,I194,I206,I218,I230,I242,I254,I266)+SUM(N38,N50,N62,N74,N86,N98,N110,N122,N134,N146,N158,N170,N182,N194,N206,N218,N230,N242,N254,N266)</f>
        <v>0</v>
      </c>
      <c r="E13" s="305"/>
      <c r="F13" s="124"/>
      <c r="G13" s="75" t="s">
        <v>117</v>
      </c>
      <c r="H13" s="62"/>
      <c r="I13" s="62"/>
      <c r="J13" s="62"/>
      <c r="K13" s="62"/>
      <c r="L13" s="62"/>
      <c r="M13" s="62"/>
      <c r="N13" s="62"/>
      <c r="O13" s="40">
        <f>COUNTIF(E33:E264,"S")</f>
        <v>0</v>
      </c>
      <c r="P13" s="20"/>
      <c r="Q13" s="56">
        <v>10</v>
      </c>
      <c r="R13" s="78">
        <f>B142</f>
        <v>0</v>
      </c>
      <c r="S13" s="77">
        <f>B143</f>
        <v>0</v>
      </c>
      <c r="T13" s="77">
        <f>B144</f>
        <v>0</v>
      </c>
      <c r="U13" s="77">
        <f>B145</f>
        <v>0</v>
      </c>
      <c r="V13"/>
      <c r="W13"/>
      <c r="X13" s="8"/>
      <c r="Y13" s="8"/>
      <c r="Z13" s="12"/>
    </row>
    <row r="14" spans="1:26" s="21" customFormat="1" ht="18" customHeight="1" x14ac:dyDescent="0.25">
      <c r="A14" s="22"/>
      <c r="B14" s="41" t="s">
        <v>36</v>
      </c>
      <c r="C14" s="42"/>
      <c r="D14" s="306">
        <f>SUM(F38,F50,F62,F74,F86,F98,F110,F122,F134,F146,F158,F170,F182,F194,F206,F218,F230,F242,F254,F266)+SUM(G38,G50,G62,G74,G86,G98,G110,G122,G134,G146,G158,G170,G182,G194,G206,G218,G230,G242,G254,G266)+SUM(H38,H50,H62,H74,H86,H98,H110,H122,H134,H146,H158,H170,H182,H194,H206,H218,H230,H242,H254,H266)+SUM(I38,I50,I62,I74,I86,I98,I110,I122,I134,I146,I158,I170,I182,I194,I206,I218,I230,I242,I254,I266)</f>
        <v>0</v>
      </c>
      <c r="E14" s="307"/>
      <c r="F14" s="124"/>
      <c r="G14" s="100" t="s">
        <v>121</v>
      </c>
      <c r="H14" s="63"/>
      <c r="I14" s="63"/>
      <c r="J14" s="63"/>
      <c r="K14" s="63"/>
      <c r="L14" s="63"/>
      <c r="M14" s="63"/>
      <c r="N14" s="63"/>
      <c r="O14" s="40">
        <f>COUNTIF(E33:E264,"BS")</f>
        <v>0</v>
      </c>
      <c r="P14" s="20"/>
      <c r="Q14" s="56">
        <v>11</v>
      </c>
      <c r="R14" s="77">
        <f>B154</f>
        <v>0</v>
      </c>
      <c r="S14" s="77">
        <f>B155</f>
        <v>0</v>
      </c>
      <c r="T14" s="77">
        <f>B156</f>
        <v>0</v>
      </c>
      <c r="U14" s="77">
        <f>B157</f>
        <v>0</v>
      </c>
      <c r="V14"/>
      <c r="W14"/>
      <c r="X14" s="4"/>
      <c r="Y14" s="5"/>
      <c r="Z14" s="11"/>
    </row>
    <row r="15" spans="1:26" s="21" customFormat="1" ht="18" customHeight="1" thickBot="1" x14ac:dyDescent="0.3">
      <c r="A15" s="22"/>
      <c r="B15" s="43" t="s">
        <v>87</v>
      </c>
      <c r="C15" s="44"/>
      <c r="D15" s="308">
        <f>SUM(K38,K50,K62,K74,K86,K98,K110,K122,K134,K146,K158,K170,K182,K194,K206,K218,K230,K242,K254,K266)+SUM(L38,L50,L62,L74,L86,L98,L110,L122,L134,L146,L158,L170,L182,L194,L206,L218,L230,L242,L254,L266)+SUM(M38,M50,M62,M74,M86,M98,M110,M122,M134,M146,M158,M170,M182,M194,M206,M218,M230,M242,M254,M266)+SUM(N38,N50,N62,N74,N86,N98,N110,N122,N134,N146,N158,N170,N182,N194,N206,N218,N230,N242,N254,N266)</f>
        <v>0</v>
      </c>
      <c r="E15" s="309"/>
      <c r="F15" s="124"/>
      <c r="G15" s="310" t="s">
        <v>120</v>
      </c>
      <c r="H15" s="311"/>
      <c r="I15" s="311"/>
      <c r="J15" s="311"/>
      <c r="K15" s="311"/>
      <c r="L15" s="101"/>
      <c r="M15" s="101"/>
      <c r="N15" s="101"/>
      <c r="O15" s="40">
        <f>COUNTIF(E33:E265,"fremd")</f>
        <v>0</v>
      </c>
      <c r="P15" s="20"/>
      <c r="Q15" s="56">
        <v>12</v>
      </c>
      <c r="R15" s="77">
        <f>B166</f>
        <v>0</v>
      </c>
      <c r="S15" s="77">
        <f>B167</f>
        <v>0</v>
      </c>
      <c r="T15" s="77">
        <f>B168</f>
        <v>0</v>
      </c>
      <c r="U15" s="77">
        <f>B169</f>
        <v>0</v>
      </c>
      <c r="V15"/>
      <c r="W15"/>
      <c r="X15" s="4"/>
      <c r="Y15" s="5"/>
      <c r="Z15" s="11"/>
    </row>
    <row r="16" spans="1:26" s="21" customFormat="1" ht="18" customHeight="1" thickBot="1" x14ac:dyDescent="0.3">
      <c r="A16" s="22"/>
      <c r="B16" s="315" t="s">
        <v>88</v>
      </c>
      <c r="C16" s="316"/>
      <c r="D16" s="317">
        <f>SUM(D14:E15)</f>
        <v>0</v>
      </c>
      <c r="E16" s="318"/>
      <c r="F16" s="20"/>
      <c r="G16" s="319" t="s">
        <v>156</v>
      </c>
      <c r="H16" s="320"/>
      <c r="I16" s="320"/>
      <c r="J16" s="320"/>
      <c r="K16" s="320"/>
      <c r="L16" s="102"/>
      <c r="M16" s="102"/>
      <c r="N16" s="102"/>
      <c r="O16" s="50">
        <f>COUNTIF(E34:E266,"LVM")</f>
        <v>0</v>
      </c>
      <c r="P16" s="20"/>
      <c r="Q16" s="56">
        <v>13</v>
      </c>
      <c r="R16" s="78">
        <f>B178</f>
        <v>0</v>
      </c>
      <c r="S16" s="77">
        <f>B179</f>
        <v>0</v>
      </c>
      <c r="T16" s="77">
        <f>B180</f>
        <v>0</v>
      </c>
      <c r="U16" s="77">
        <f>B181</f>
        <v>0</v>
      </c>
      <c r="V16"/>
      <c r="W16"/>
      <c r="X16" s="82"/>
      <c r="Y16" s="82"/>
      <c r="Z16" s="82"/>
    </row>
    <row r="17" spans="1:28" s="21" customFormat="1" ht="18" customHeight="1" thickBot="1" x14ac:dyDescent="0.3">
      <c r="A17" s="22"/>
      <c r="B17" s="6"/>
      <c r="C17" s="6"/>
      <c r="D17" s="73"/>
      <c r="E17" s="73"/>
      <c r="F17" s="20"/>
      <c r="G17" s="345"/>
      <c r="H17" s="345"/>
      <c r="I17" s="345"/>
      <c r="J17" s="345"/>
      <c r="K17" s="345"/>
      <c r="L17" s="345"/>
      <c r="M17" s="345"/>
      <c r="N17" s="345"/>
      <c r="O17" s="345"/>
      <c r="P17" s="20"/>
      <c r="Q17" s="56">
        <v>14</v>
      </c>
      <c r="R17" s="77">
        <f>B190</f>
        <v>0</v>
      </c>
      <c r="S17" s="77">
        <f>B191</f>
        <v>0</v>
      </c>
      <c r="T17" s="77">
        <f>B192</f>
        <v>0</v>
      </c>
      <c r="U17" s="77">
        <f>B193</f>
        <v>0</v>
      </c>
      <c r="V17"/>
      <c r="W17"/>
      <c r="X17" s="82"/>
      <c r="Y17" s="82"/>
      <c r="Z17" s="82"/>
    </row>
    <row r="18" spans="1:28" s="21" customFormat="1" ht="18" customHeight="1" x14ac:dyDescent="0.25">
      <c r="A18" s="22"/>
      <c r="B18" s="346"/>
      <c r="C18" s="346"/>
      <c r="D18" s="346"/>
      <c r="E18" s="346"/>
      <c r="F18" s="20"/>
      <c r="G18" s="347" t="s">
        <v>162</v>
      </c>
      <c r="H18" s="348"/>
      <c r="I18" s="348"/>
      <c r="J18" s="348"/>
      <c r="K18" s="348"/>
      <c r="L18" s="348"/>
      <c r="M18" s="348"/>
      <c r="N18" s="348"/>
      <c r="O18" s="349"/>
      <c r="P18" s="97"/>
      <c r="Q18" s="56">
        <v>15</v>
      </c>
      <c r="R18" s="77">
        <f>B202</f>
        <v>0</v>
      </c>
      <c r="S18" s="77">
        <f>B203</f>
        <v>0</v>
      </c>
      <c r="T18" s="77">
        <f>B204</f>
        <v>0</v>
      </c>
      <c r="U18" s="77">
        <f>B205</f>
        <v>0</v>
      </c>
      <c r="V18"/>
      <c r="W18"/>
      <c r="X18" s="82"/>
      <c r="Y18" s="82"/>
      <c r="Z18" s="82"/>
    </row>
    <row r="19" spans="1:28" s="21" customFormat="1" ht="18" customHeight="1" x14ac:dyDescent="0.25">
      <c r="A19" s="22"/>
      <c r="B19" s="350"/>
      <c r="C19" s="351"/>
      <c r="D19" s="351"/>
      <c r="E19" s="351"/>
      <c r="F19" s="20"/>
      <c r="G19" s="352" t="s">
        <v>97</v>
      </c>
      <c r="H19" s="353"/>
      <c r="I19" s="335"/>
      <c r="J19" s="354"/>
      <c r="K19" s="354"/>
      <c r="L19" s="354"/>
      <c r="M19" s="354"/>
      <c r="N19" s="354"/>
      <c r="O19" s="355"/>
      <c r="P19" s="98"/>
      <c r="Q19" s="56">
        <v>16</v>
      </c>
      <c r="R19" s="78">
        <f>B214</f>
        <v>0</v>
      </c>
      <c r="S19" s="77">
        <f>B215</f>
        <v>0</v>
      </c>
      <c r="T19" s="77">
        <f>B216</f>
        <v>0</v>
      </c>
      <c r="U19" s="77">
        <f>B217</f>
        <v>0</v>
      </c>
      <c r="V19" s="82"/>
      <c r="W19" s="82"/>
      <c r="X19" s="82"/>
    </row>
    <row r="20" spans="1:28" s="21" customFormat="1" ht="18" customHeight="1" x14ac:dyDescent="0.25">
      <c r="A20" s="22"/>
      <c r="B20" s="156"/>
      <c r="C20"/>
      <c r="D20"/>
      <c r="E20"/>
      <c r="F20" s="20"/>
      <c r="G20" s="333" t="s">
        <v>8</v>
      </c>
      <c r="H20" s="334"/>
      <c r="I20" s="335"/>
      <c r="J20" s="336"/>
      <c r="K20" s="336"/>
      <c r="L20" s="336"/>
      <c r="M20" s="336"/>
      <c r="N20" s="336"/>
      <c r="O20" s="337"/>
      <c r="P20" s="98"/>
      <c r="Q20" s="56">
        <v>17</v>
      </c>
      <c r="R20" s="77">
        <f>B226</f>
        <v>0</v>
      </c>
      <c r="S20" s="77">
        <f>B227</f>
        <v>0</v>
      </c>
      <c r="T20" s="77">
        <f>B228</f>
        <v>0</v>
      </c>
      <c r="U20" s="77">
        <f>B229</f>
        <v>0</v>
      </c>
      <c r="V20" s="82"/>
      <c r="W20" s="82"/>
      <c r="X20" s="82"/>
    </row>
    <row r="21" spans="1:28" s="21" customFormat="1" ht="18" customHeight="1" x14ac:dyDescent="0.25">
      <c r="A21" s="22"/>
      <c r="B21" s="338"/>
      <c r="C21" s="339"/>
      <c r="D21" s="339"/>
      <c r="E21" s="339"/>
      <c r="F21" s="20"/>
      <c r="G21" s="340" t="s">
        <v>37</v>
      </c>
      <c r="H21" s="341"/>
      <c r="I21" s="342">
        <f ca="1">SUMIF(B34:C37,I19,F34:F37)+SUMIF(B46:C49,I19,F46:F49)+SUMIF(B58:C61,I19,F58:F61)+SUMIF(B70:C73,I19,F70:F73)+SUMIF(B82:C85,I19,F82:F85)+SUMIF(B94:C97,I19,F94:F97)+SUMIF(B106:C109,I19,F106:F109)+SUMIF(B118:C121,I19,F118:F121)+SUMIF(B130:C133,I19,F130:F133)+SUMIF(B142:C145,I19,F142:F145)+SUMIF(B154:C157,I19,F154:F157)+SUMIF(B166:C169,I19,F166:F169)+SUMIF(B178:C181,I19,F178:F181)+SUMIF(B190:C193,I19,F190:F193)+SUMIF(B202:C205,I19,F202:F205)+SUMIF(B214:C217,I19,F214:F217)+SUMIF(B226:C229,I19,F226:F229)+SUMIF(B238:C241,I19,F238:F241)+SUMIF(B250:C253,I19,F250:F253)+SUMIF(B262:C265,I19,F262:F265)+SUMIF(B34:C37,I19,K34:K37)+SUMIF(B46:C49,I19,K46:K49)+SUMIF(B58:C61,I19,K58:K61)+SUMIF(B70:C73,I19,K70:K73)+SUMIF(B82:C85,I19,K82:K85)+SUMIF(B94:C97,I19,K94:K97)+SUMIF(B106:C109,I19,K106:K109)+SUMIF(B118:C121,I19,K118:K121)+SUMIF(B130:C133,I19,K130:K133)+SUMIF(B142:C145,I19,K142:K145)+SUMIF(B154:C157,I19,K154:K157)+SUMIF(B166:C169,I19,K166:K169)+SUMIF(B178:C181,I19,K178:K181)+SUMIF(B190:C193,I19,K190:K193)+SUMIF(B202:C205,I19,K202:K205)+SUMIF(B214:C217,I19,K214:K217)+SUMIF(B226:C229,I19,K226:K229)+SUMIF(B238:C241,I19,K238:K241)+SUMIF(B250:C253,I19,K250:K253)+SUMIF(B262:C265,I19,K262:K265)</f>
        <v>0</v>
      </c>
      <c r="J21" s="343"/>
      <c r="K21" s="343"/>
      <c r="L21" s="343"/>
      <c r="M21" s="343"/>
      <c r="N21" s="343"/>
      <c r="O21" s="344"/>
      <c r="P21" s="15"/>
      <c r="Q21" s="56">
        <v>18</v>
      </c>
      <c r="R21" s="77">
        <f>B238</f>
        <v>0</v>
      </c>
      <c r="S21" s="77">
        <f>B239</f>
        <v>0</v>
      </c>
      <c r="T21" s="77">
        <f>B240</f>
        <v>0</v>
      </c>
      <c r="U21" s="77">
        <f>B241</f>
        <v>0</v>
      </c>
      <c r="V21" s="11"/>
    </row>
    <row r="22" spans="1:28" s="21" customFormat="1" ht="18" customHeight="1" x14ac:dyDescent="0.25">
      <c r="A22" s="22"/>
      <c r="B22" s="338"/>
      <c r="C22" s="339"/>
      <c r="D22" s="339"/>
      <c r="E22" s="339"/>
      <c r="F22" s="20"/>
      <c r="G22" s="340" t="s">
        <v>99</v>
      </c>
      <c r="H22" s="341"/>
      <c r="I22" s="342">
        <f ca="1">SUMIF(B34:C37,I19,G34:G37)+SUMIF(B46:C49,I19,G46:G49)+SUMIF(B58:C61,I19,G58:G61)+SUMIF(B70:C73,I19,G70:G73)+SUMIF(B82:C85,I19,G82:G85)+SUMIF(B94:C97,I19,G94:G97)+SUMIF(B106:C109,I19,G106:G109)+SUMIF(B118:C121,I19,G118:G121)+SUMIF(B130:C133,I19,G130:G133)+SUMIF(B142:C145,I19,G142:G145)+SUMIF(B154:C157,I19,G154:G157)+SUMIF(B166:C169,I19,G166:G169)+SUMIF(B178:C181,I19,G178:G181)+SUMIF(B190:C193,I19,G190:G193)+SUMIF(B202:C205,I19,G202:G205)+SUMIF(B214:C217,I19,G214:G217)+SUMIF(B226:C229,I19,G226:G229)+SUMIF(B238:C241,I19,G238:G241)+SUMIF(B250:C253,I19,G250:G253)+SUMIF(B262:C265,I19,G262:G265)+SUMIF(B34:C37,I19,L34:L37)+SUMIF(B46:C49,I19,L46:L49)+SUMIF(B58:C61,I19,L58:L61)+SUMIF(B70:C73,I19,L70:L73)+SUMIF(B82:C85,I19,L82:L85)+SUMIF(B94:C97,I19,L94:L97)+SUMIF(B106:C109,I19,L106:L109)+SUMIF(B118:C121,I19,L118:L121)+SUMIF(B130:C133,I19,L130:L133)+SUMIF(B142:C145,I19,L142:L145)+SUMIF(B154:C157,I19,L154:L157)+SUMIF(B166:C169,I19,L166:L169)+SUMIF(B178:C181,I19,L178:L181)+SUMIF(B190:C193,I19,L190:L193)+SUMIF(B202:C205,I19,L202:L205)+SUMIF(B214:C217,I19,L214:L217)+SUMIF(B226:C229,I19,L226:L229)+SUMIF(B238:C241,I19,L238:L241)+SUMIF(B250:C253,I19,L250:L253)+SUMIF(B262:C265,I19,L262:L265)</f>
        <v>0</v>
      </c>
      <c r="J22" s="343"/>
      <c r="K22" s="343"/>
      <c r="L22" s="343"/>
      <c r="M22" s="343"/>
      <c r="N22" s="343"/>
      <c r="O22" s="344"/>
      <c r="P22" s="15"/>
      <c r="Q22" s="56">
        <v>19</v>
      </c>
      <c r="R22" s="78">
        <f>B250</f>
        <v>0</v>
      </c>
      <c r="S22" s="77">
        <f>B251</f>
        <v>0</v>
      </c>
      <c r="T22" s="77">
        <f>B252</f>
        <v>0</v>
      </c>
      <c r="U22" s="77">
        <f>B253</f>
        <v>0</v>
      </c>
      <c r="V22"/>
      <c r="W22"/>
      <c r="X22" s="11"/>
      <c r="Y22"/>
      <c r="Z22" s="11"/>
    </row>
    <row r="23" spans="1:28" s="21" customFormat="1" ht="18" customHeight="1" thickBot="1" x14ac:dyDescent="0.3">
      <c r="A23" s="22"/>
      <c r="B23" s="125"/>
      <c r="C23" s="27"/>
      <c r="D23"/>
      <c r="E23"/>
      <c r="F23" s="20"/>
      <c r="G23" s="368" t="s">
        <v>17</v>
      </c>
      <c r="H23" s="369"/>
      <c r="I23" s="370">
        <f ca="1">SUMIF(B34:C37,I19,H34:H37)+SUMIF(B46:C49,I19,H46:H49)+SUMIF(B58:C61,I19,H58:H61)+SUMIF(B70:C73,I19,H70:H73)+SUMIF(B82:C85,I19,H82:H85)+SUMIF(B94:C97,I19,H94:H97)+SUMIF(B106:C109,I19,H106:H109)+SUMIF(B118:C121,I19,H118:H121)+SUMIF(B130:C133,I19,H130:H133)+SUMIF(B142:C145,I19,H142:H145)+SUMIF(B154:C157,I19,H154:H157)+SUMIF(B166:C169,I19,H166:H169)+SUMIF(B178:C181,I19,H178:H181)+SUMIF(B190:C193,I19,H190:H193)+SUMIF(B202:C205,I19,H202:H205)+SUMIF(B214:C217,I19,H214:H217)+SUMIF(B226:C229,I19,H226:H229)+SUMIF(B238:C241,I19,H238:H241)+SUMIF(B250:C253,I19,H250:H253)+SUMIF(B262:C265,I19,H262:H265)+SUMIF(B34:C37,I19,M34:M37)+SUMIF(B46:C49,I19,M46:M49)+SUMIF(B58:C61,I19,M58:M61)+SUMIF(B70:C73,I19,M70:M73)+SUMIF(B82:C85,I19,M82:M85)+SUMIF(B94:C97,I19,M94:M97)+SUMIF(B106:C109,I19,M106:M109)+SUMIF(B118:C121,I19,M118:M121)+SUMIF(B130:C133,I19,M130:M133)+SUMIF(B142:C145,I19,M142:M145)+SUMIF(B154:C157,I19,M154:M157)+SUMIF(B166:C169,I19,M166:M169)+SUMIF(B178:C181,I19,M178:M181)+SUMIF(B190:C193,I19,M190:M193)+SUMIF(B202:C205,I19,M202:M205)+SUMIF(B214:C217,I19,M214:M217)+SUMIF(B226:C229,I19,M226:M229)+SUMIF(B238:C241,I19,M238:M241)+SUMIF(B250:C253,I19,M250:M253)+SUMIF(B262:C265,I19,M262:M265)</f>
        <v>0</v>
      </c>
      <c r="J23" s="371"/>
      <c r="K23" s="371"/>
      <c r="L23" s="371"/>
      <c r="M23" s="371"/>
      <c r="N23" s="371"/>
      <c r="O23" s="372"/>
      <c r="P23" s="15"/>
      <c r="Q23" s="56">
        <v>20</v>
      </c>
      <c r="R23" s="77">
        <f>B262</f>
        <v>0</v>
      </c>
      <c r="S23" s="77">
        <f>B263</f>
        <v>0</v>
      </c>
      <c r="T23" s="77">
        <f>B264</f>
        <v>0</v>
      </c>
      <c r="U23" s="77">
        <f>B265</f>
        <v>0</v>
      </c>
      <c r="V23"/>
      <c r="W23"/>
      <c r="X23" s="11"/>
      <c r="Y23"/>
      <c r="Z23" s="11"/>
    </row>
    <row r="24" spans="1:28" s="21" customFormat="1" ht="18" customHeight="1" thickBot="1" x14ac:dyDescent="0.3">
      <c r="A24" s="22"/>
      <c r="B24" s="373"/>
      <c r="C24" s="373"/>
      <c r="D24" s="350"/>
      <c r="E24" s="350"/>
      <c r="F24" s="20"/>
      <c r="G24" s="374" t="s">
        <v>100</v>
      </c>
      <c r="H24" s="375"/>
      <c r="I24" s="376">
        <f ca="1">SUM(I21:O23)</f>
        <v>0</v>
      </c>
      <c r="J24" s="377"/>
      <c r="K24" s="377"/>
      <c r="L24" s="377"/>
      <c r="M24" s="377"/>
      <c r="N24" s="377"/>
      <c r="O24" s="378"/>
      <c r="P24" s="92"/>
      <c r="Q24"/>
      <c r="R24"/>
      <c r="S24"/>
      <c r="T24"/>
      <c r="U24"/>
      <c r="V24"/>
      <c r="W24"/>
      <c r="X24" s="11"/>
      <c r="Y24"/>
      <c r="Z24" s="11"/>
    </row>
    <row r="25" spans="1:28" s="21" customFormat="1" ht="18" customHeight="1" x14ac:dyDescent="0.25">
      <c r="A25" s="22"/>
      <c r="B25" s="356"/>
      <c r="C25" s="356"/>
      <c r="D25" s="357"/>
      <c r="E25" s="358"/>
      <c r="F25" s="20"/>
      <c r="G25" s="22"/>
      <c r="H25" s="24"/>
      <c r="I25" s="24"/>
      <c r="J25" s="20"/>
      <c r="K25" s="25"/>
      <c r="L25" s="25"/>
      <c r="M25" s="25"/>
      <c r="N25" s="25"/>
      <c r="O25" s="26"/>
      <c r="P25" s="26"/>
      <c r="Q25" s="7"/>
      <c r="R25" s="7"/>
      <c r="S25" s="7"/>
      <c r="T25" s="7"/>
      <c r="U25" s="7"/>
      <c r="V25"/>
      <c r="W25"/>
      <c r="X25"/>
      <c r="Y25"/>
      <c r="Z25" s="11"/>
      <c r="AA25"/>
      <c r="AB25" s="11"/>
    </row>
    <row r="26" spans="1:28" s="21" customFormat="1" ht="23.25" customHeight="1" x14ac:dyDescent="0.25">
      <c r="A26" s="22"/>
      <c r="B26" s="356"/>
      <c r="C26" s="356"/>
      <c r="D26" s="357"/>
      <c r="E26" s="357"/>
      <c r="F26" s="61"/>
      <c r="G26" s="22"/>
      <c r="H26" s="24"/>
      <c r="I26" s="24"/>
      <c r="J26" s="20"/>
      <c r="K26" s="24"/>
      <c r="L26" s="24"/>
      <c r="M26" s="24"/>
      <c r="N26" s="24"/>
      <c r="O26" s="23"/>
      <c r="P26" s="23"/>
      <c r="Q26"/>
      <c r="R26"/>
      <c r="S26"/>
      <c r="T26"/>
      <c r="U26"/>
      <c r="V26" s="7"/>
      <c r="W26" s="7"/>
      <c r="X26" s="7"/>
      <c r="Y26" s="7"/>
      <c r="Z26" s="11"/>
      <c r="AA26"/>
      <c r="AB26" s="11"/>
    </row>
    <row r="27" spans="1:28" ht="15" x14ac:dyDescent="0.25">
      <c r="A27" s="3"/>
      <c r="B27" s="13"/>
      <c r="C27" s="13"/>
      <c r="D27" s="14"/>
      <c r="F27" s="10"/>
      <c r="G27" s="1"/>
      <c r="H27" s="5"/>
      <c r="I27" s="5"/>
      <c r="J27" s="4"/>
      <c r="K27" s="5"/>
      <c r="L27" s="5"/>
      <c r="M27" s="5"/>
      <c r="N27" s="5"/>
    </row>
    <row r="28" spans="1:28" x14ac:dyDescent="0.2">
      <c r="A28" s="359" t="s">
        <v>69</v>
      </c>
      <c r="B28" s="359"/>
      <c r="C28" s="28" t="s">
        <v>71</v>
      </c>
      <c r="D28" s="1"/>
      <c r="E28" s="4"/>
      <c r="F28" s="4"/>
      <c r="G28" s="1"/>
      <c r="H28" s="5"/>
      <c r="I28" s="5"/>
      <c r="J28" s="4"/>
      <c r="K28" s="5"/>
      <c r="L28" s="5"/>
      <c r="M28" s="5"/>
      <c r="N28" s="5"/>
    </row>
    <row r="29" spans="1:28" ht="11.25" customHeight="1" x14ac:dyDescent="0.2">
      <c r="A29" s="16"/>
      <c r="B29" s="16"/>
      <c r="C29" s="28" t="s">
        <v>70</v>
      </c>
      <c r="D29" s="1"/>
      <c r="E29" s="4"/>
      <c r="F29" s="4"/>
      <c r="G29" s="1"/>
      <c r="H29" s="5"/>
      <c r="I29" s="5"/>
      <c r="J29" s="4"/>
      <c r="K29" s="5"/>
      <c r="L29" s="5"/>
      <c r="M29" s="5"/>
      <c r="N29" s="5"/>
    </row>
    <row r="30" spans="1:28" ht="7.5" customHeight="1" thickBot="1" x14ac:dyDescent="0.25">
      <c r="A30" s="82"/>
      <c r="B30" s="83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11"/>
    </row>
    <row r="31" spans="1:28" ht="15" customHeight="1" x14ac:dyDescent="0.2">
      <c r="A31" s="360" t="s">
        <v>18</v>
      </c>
      <c r="B31" s="361"/>
      <c r="C31" s="360" t="s">
        <v>155</v>
      </c>
      <c r="D31" s="364"/>
      <c r="E31" s="365"/>
      <c r="F31" s="383" t="s">
        <v>78</v>
      </c>
      <c r="G31" s="384"/>
      <c r="H31" s="384"/>
      <c r="I31" s="384"/>
      <c r="J31" s="385"/>
      <c r="K31" s="389" t="s">
        <v>158</v>
      </c>
      <c r="L31" s="390"/>
      <c r="M31" s="390"/>
      <c r="N31" s="390"/>
      <c r="O31" s="391"/>
      <c r="P31" s="93"/>
      <c r="Q31" s="11"/>
    </row>
    <row r="32" spans="1:28" ht="15" customHeight="1" thickBot="1" x14ac:dyDescent="0.25">
      <c r="A32" s="362"/>
      <c r="B32" s="363"/>
      <c r="C32" s="362"/>
      <c r="D32" s="366"/>
      <c r="E32" s="367"/>
      <c r="F32" s="386"/>
      <c r="G32" s="387"/>
      <c r="H32" s="387"/>
      <c r="I32" s="387"/>
      <c r="J32" s="388"/>
      <c r="K32" s="392"/>
      <c r="L32" s="393"/>
      <c r="M32" s="393"/>
      <c r="N32" s="393"/>
      <c r="O32" s="394"/>
      <c r="P32" s="93"/>
      <c r="Q32" s="11"/>
    </row>
    <row r="33" spans="1:25" s="7" customFormat="1" ht="13.5" thickBot="1" x14ac:dyDescent="0.25">
      <c r="A33" s="176" t="s">
        <v>9</v>
      </c>
      <c r="B33" s="395" t="s">
        <v>10</v>
      </c>
      <c r="C33" s="396"/>
      <c r="D33" s="177" t="s">
        <v>15</v>
      </c>
      <c r="E33" s="178" t="s">
        <v>8</v>
      </c>
      <c r="F33" s="164" t="s">
        <v>11</v>
      </c>
      <c r="G33" s="165" t="s">
        <v>42</v>
      </c>
      <c r="H33" s="165" t="s">
        <v>34</v>
      </c>
      <c r="I33" s="165" t="s">
        <v>14</v>
      </c>
      <c r="J33" s="166" t="s">
        <v>12</v>
      </c>
      <c r="K33" s="167" t="s">
        <v>11</v>
      </c>
      <c r="L33" s="168" t="s">
        <v>42</v>
      </c>
      <c r="M33" s="168" t="s">
        <v>85</v>
      </c>
      <c r="N33" s="168" t="s">
        <v>157</v>
      </c>
      <c r="O33" s="169" t="s">
        <v>12</v>
      </c>
      <c r="P33" s="94"/>
      <c r="Q33" s="57"/>
      <c r="R33"/>
      <c r="S33"/>
      <c r="T33"/>
      <c r="U33"/>
      <c r="V33"/>
      <c r="W33"/>
      <c r="X33"/>
      <c r="Y33"/>
    </row>
    <row r="34" spans="1:25" ht="15.75" customHeight="1" x14ac:dyDescent="0.25">
      <c r="A34" s="235">
        <v>1</v>
      </c>
      <c r="B34" s="397"/>
      <c r="C34" s="398"/>
      <c r="D34" s="238"/>
      <c r="E34" s="175"/>
      <c r="F34" s="161"/>
      <c r="G34" s="162"/>
      <c r="H34" s="162"/>
      <c r="I34" s="162"/>
      <c r="J34" s="163"/>
      <c r="K34" s="170"/>
      <c r="L34" s="171"/>
      <c r="M34" s="171"/>
      <c r="N34" s="171"/>
      <c r="O34" s="172"/>
      <c r="P34" s="95"/>
      <c r="Q34" s="57"/>
    </row>
    <row r="35" spans="1:25" ht="15.75" customHeight="1" x14ac:dyDescent="0.25">
      <c r="A35" s="236">
        <v>2</v>
      </c>
      <c r="B35" s="399"/>
      <c r="C35" s="400"/>
      <c r="D35" s="239"/>
      <c r="E35" s="148"/>
      <c r="F35" s="161"/>
      <c r="G35" s="162"/>
      <c r="H35" s="46"/>
      <c r="I35" s="46"/>
      <c r="J35" s="133"/>
      <c r="K35" s="132"/>
      <c r="L35" s="46"/>
      <c r="M35" s="46"/>
      <c r="N35" s="46"/>
      <c r="O35" s="133"/>
      <c r="P35" s="95"/>
      <c r="Q35" s="57"/>
    </row>
    <row r="36" spans="1:25" ht="15.75" customHeight="1" x14ac:dyDescent="0.25">
      <c r="A36" s="236">
        <v>3</v>
      </c>
      <c r="B36" s="399"/>
      <c r="C36" s="400"/>
      <c r="D36" s="239"/>
      <c r="E36" s="148"/>
      <c r="F36" s="161"/>
      <c r="G36" s="162"/>
      <c r="H36" s="46"/>
      <c r="I36" s="46"/>
      <c r="J36" s="133"/>
      <c r="K36" s="132"/>
      <c r="L36" s="46"/>
      <c r="M36" s="46"/>
      <c r="N36" s="46"/>
      <c r="O36" s="133"/>
      <c r="P36" s="95"/>
      <c r="Q36" s="57"/>
    </row>
    <row r="37" spans="1:25" ht="15.75" customHeight="1" thickBot="1" x14ac:dyDescent="0.3">
      <c r="A37" s="237">
        <v>4</v>
      </c>
      <c r="B37" s="379"/>
      <c r="C37" s="380"/>
      <c r="D37" s="240"/>
      <c r="E37" s="151"/>
      <c r="F37" s="161"/>
      <c r="G37" s="162"/>
      <c r="H37" s="159"/>
      <c r="I37" s="159"/>
      <c r="J37" s="160"/>
      <c r="K37" s="158"/>
      <c r="L37" s="159"/>
      <c r="M37" s="159"/>
      <c r="N37" s="159"/>
      <c r="O37" s="160"/>
      <c r="P37" s="95"/>
      <c r="Q37" s="57"/>
    </row>
    <row r="38" spans="1:25" ht="15.95" customHeight="1" thickBot="1" x14ac:dyDescent="0.25">
      <c r="D38" s="381" t="s">
        <v>13</v>
      </c>
      <c r="E38" s="382"/>
      <c r="F38" s="140">
        <f>SUM(F34:F37)</f>
        <v>0</v>
      </c>
      <c r="G38" s="140">
        <f>SUM(G34:G37)</f>
        <v>0</v>
      </c>
      <c r="H38" s="140">
        <f>SUM(H34:H37)</f>
        <v>0</v>
      </c>
      <c r="I38" s="179">
        <f>SUM(I34:I37)</f>
        <v>0</v>
      </c>
      <c r="J38" s="180"/>
      <c r="K38" s="140">
        <f>SUM(K34:K37)</f>
        <v>0</v>
      </c>
      <c r="L38" s="140">
        <f t="shared" ref="L38:N38" si="0">SUM(L34:L37)</f>
        <v>0</v>
      </c>
      <c r="M38" s="140">
        <f t="shared" si="0"/>
        <v>0</v>
      </c>
      <c r="N38" s="140">
        <f t="shared" si="0"/>
        <v>0</v>
      </c>
      <c r="O38" s="141"/>
      <c r="P38" s="96"/>
      <c r="Q38" s="57"/>
    </row>
    <row r="39" spans="1:25" ht="15.75" customHeight="1" x14ac:dyDescent="0.2">
      <c r="Q39" s="57"/>
    </row>
    <row r="40" spans="1:25" ht="15.75" customHeight="1" x14ac:dyDescent="0.2">
      <c r="A40" s="359" t="s">
        <v>69</v>
      </c>
      <c r="B40" s="359"/>
      <c r="C40" s="28" t="s">
        <v>126</v>
      </c>
      <c r="D40" s="1"/>
      <c r="E40" s="4"/>
      <c r="F40" s="4"/>
      <c r="G40" s="1"/>
      <c r="H40" s="5"/>
      <c r="I40" s="5"/>
      <c r="J40" s="4"/>
      <c r="K40" s="5"/>
      <c r="L40" s="5"/>
      <c r="M40" s="5"/>
      <c r="N40" s="5"/>
      <c r="Q40" s="57"/>
    </row>
    <row r="41" spans="1:25" x14ac:dyDescent="0.2">
      <c r="A41" s="16"/>
      <c r="B41" s="16"/>
      <c r="C41" s="28" t="s">
        <v>125</v>
      </c>
      <c r="D41" s="1"/>
      <c r="E41" s="4"/>
      <c r="F41" s="4"/>
      <c r="G41" s="1"/>
      <c r="H41" s="5"/>
      <c r="I41" s="5"/>
      <c r="J41" s="4"/>
      <c r="K41" s="5"/>
      <c r="L41" s="5"/>
      <c r="M41" s="5"/>
      <c r="N41" s="5"/>
      <c r="Q41" s="57"/>
    </row>
    <row r="42" spans="1:25" ht="15.75" customHeight="1" thickBot="1" x14ac:dyDescent="0.25">
      <c r="A42" s="82"/>
      <c r="B42" s="83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57"/>
    </row>
    <row r="43" spans="1:25" x14ac:dyDescent="0.2">
      <c r="A43" s="360" t="s">
        <v>19</v>
      </c>
      <c r="B43" s="361"/>
      <c r="C43" s="360" t="s">
        <v>155</v>
      </c>
      <c r="D43" s="364"/>
      <c r="E43" s="365"/>
      <c r="F43" s="383" t="s">
        <v>78</v>
      </c>
      <c r="G43" s="384"/>
      <c r="H43" s="384"/>
      <c r="I43" s="384"/>
      <c r="J43" s="385"/>
      <c r="K43" s="389" t="s">
        <v>158</v>
      </c>
      <c r="L43" s="390"/>
      <c r="M43" s="390"/>
      <c r="N43" s="390"/>
      <c r="O43" s="391"/>
      <c r="P43" s="93"/>
      <c r="Q43" s="57"/>
    </row>
    <row r="44" spans="1:25" ht="15.75" customHeight="1" thickBot="1" x14ac:dyDescent="0.25">
      <c r="A44" s="362"/>
      <c r="B44" s="363"/>
      <c r="C44" s="362"/>
      <c r="D44" s="366"/>
      <c r="E44" s="367"/>
      <c r="F44" s="386"/>
      <c r="G44" s="387"/>
      <c r="H44" s="387"/>
      <c r="I44" s="387"/>
      <c r="J44" s="388"/>
      <c r="K44" s="392"/>
      <c r="L44" s="393"/>
      <c r="M44" s="393"/>
      <c r="N44" s="393"/>
      <c r="O44" s="394"/>
      <c r="P44" s="93"/>
      <c r="Q44" s="57"/>
    </row>
    <row r="45" spans="1:25" ht="15.75" customHeight="1" thickBot="1" x14ac:dyDescent="0.25">
      <c r="A45" s="176" t="s">
        <v>9</v>
      </c>
      <c r="B45" s="401" t="s">
        <v>10</v>
      </c>
      <c r="C45" s="402"/>
      <c r="D45" s="177" t="s">
        <v>15</v>
      </c>
      <c r="E45" s="178" t="s">
        <v>8</v>
      </c>
      <c r="F45" s="164" t="s">
        <v>11</v>
      </c>
      <c r="G45" s="165" t="s">
        <v>42</v>
      </c>
      <c r="H45" s="165" t="s">
        <v>34</v>
      </c>
      <c r="I45" s="165" t="s">
        <v>14</v>
      </c>
      <c r="J45" s="166" t="s">
        <v>12</v>
      </c>
      <c r="K45" s="167" t="s">
        <v>11</v>
      </c>
      <c r="L45" s="168" t="s">
        <v>42</v>
      </c>
      <c r="M45" s="168" t="s">
        <v>34</v>
      </c>
      <c r="N45" s="168" t="s">
        <v>157</v>
      </c>
      <c r="O45" s="169" t="s">
        <v>12</v>
      </c>
      <c r="P45" s="94"/>
      <c r="Q45" s="57"/>
    </row>
    <row r="46" spans="1:25" ht="15.75" customHeight="1" x14ac:dyDescent="0.25">
      <c r="A46" s="173">
        <v>1</v>
      </c>
      <c r="B46" s="397"/>
      <c r="C46" s="398"/>
      <c r="D46" s="174"/>
      <c r="E46" s="175"/>
      <c r="F46" s="161"/>
      <c r="G46" s="162"/>
      <c r="H46" s="162"/>
      <c r="I46" s="162"/>
      <c r="J46" s="163"/>
      <c r="K46" s="170"/>
      <c r="L46" s="171"/>
      <c r="M46" s="171"/>
      <c r="N46" s="171"/>
      <c r="O46" s="172"/>
      <c r="P46" s="95"/>
      <c r="Q46" s="57"/>
    </row>
    <row r="47" spans="1:25" ht="15.75" customHeight="1" x14ac:dyDescent="0.25">
      <c r="A47" s="147">
        <v>2</v>
      </c>
      <c r="B47" s="399"/>
      <c r="C47" s="400"/>
      <c r="D47" s="199"/>
      <c r="E47" s="148"/>
      <c r="F47" s="161"/>
      <c r="G47" s="162"/>
      <c r="H47" s="46"/>
      <c r="I47" s="46"/>
      <c r="J47" s="133"/>
      <c r="K47" s="132"/>
      <c r="L47" s="46"/>
      <c r="M47" s="46"/>
      <c r="N47" s="46"/>
      <c r="O47" s="133"/>
      <c r="P47" s="95"/>
      <c r="Q47" s="57"/>
    </row>
    <row r="48" spans="1:25" ht="15.75" customHeight="1" x14ac:dyDescent="0.25">
      <c r="A48" s="147">
        <v>3</v>
      </c>
      <c r="B48" s="399"/>
      <c r="C48" s="400"/>
      <c r="D48" s="199"/>
      <c r="E48" s="148"/>
      <c r="F48" s="161"/>
      <c r="G48" s="162"/>
      <c r="H48" s="46"/>
      <c r="I48" s="46"/>
      <c r="J48" s="133"/>
      <c r="K48" s="132"/>
      <c r="L48" s="46"/>
      <c r="M48" s="46"/>
      <c r="N48" s="46"/>
      <c r="O48" s="133"/>
      <c r="P48" s="95"/>
      <c r="Q48" s="57"/>
    </row>
    <row r="49" spans="1:17" ht="15.75" customHeight="1" thickBot="1" x14ac:dyDescent="0.3">
      <c r="A49" s="149">
        <v>4</v>
      </c>
      <c r="B49" s="379"/>
      <c r="C49" s="380"/>
      <c r="D49" s="200"/>
      <c r="E49" s="151"/>
      <c r="F49" s="161"/>
      <c r="G49" s="162"/>
      <c r="H49" s="159"/>
      <c r="I49" s="159"/>
      <c r="J49" s="160"/>
      <c r="K49" s="158"/>
      <c r="L49" s="159"/>
      <c r="M49" s="159"/>
      <c r="N49" s="159"/>
      <c r="O49" s="160"/>
      <c r="P49" s="95"/>
      <c r="Q49" s="57"/>
    </row>
    <row r="50" spans="1:17" ht="13.5" thickBot="1" x14ac:dyDescent="0.25">
      <c r="D50" s="381" t="s">
        <v>13</v>
      </c>
      <c r="E50" s="382"/>
      <c r="F50" s="140">
        <f>SUM(F46:F49)</f>
        <v>0</v>
      </c>
      <c r="G50" s="140">
        <f>SUM(G46:G49)</f>
        <v>0</v>
      </c>
      <c r="H50" s="140">
        <f>SUM(H46:H49)</f>
        <v>0</v>
      </c>
      <c r="I50" s="179">
        <f>SUM(I46:I49)</f>
        <v>0</v>
      </c>
      <c r="J50" s="180"/>
      <c r="K50" s="140">
        <f>SUM(K46:K49)</f>
        <v>0</v>
      </c>
      <c r="L50" s="140">
        <f t="shared" ref="L50:N50" si="1">SUM(L46:L49)</f>
        <v>0</v>
      </c>
      <c r="M50" s="140">
        <f t="shared" si="1"/>
        <v>0</v>
      </c>
      <c r="N50" s="140">
        <f t="shared" si="1"/>
        <v>0</v>
      </c>
      <c r="O50" s="141"/>
      <c r="P50" s="96"/>
      <c r="Q50" s="57"/>
    </row>
    <row r="51" spans="1:17" x14ac:dyDescent="0.2">
      <c r="Q51" s="57"/>
    </row>
    <row r="52" spans="1:17" x14ac:dyDescent="0.2">
      <c r="A52" s="359" t="s">
        <v>69</v>
      </c>
      <c r="B52" s="359"/>
      <c r="C52" s="28" t="s">
        <v>126</v>
      </c>
      <c r="D52" s="1"/>
      <c r="E52" s="4"/>
      <c r="F52" s="4"/>
      <c r="G52" s="1"/>
      <c r="H52" s="5"/>
      <c r="I52" s="5"/>
      <c r="J52" s="4"/>
      <c r="K52" s="5"/>
      <c r="L52" s="5"/>
      <c r="M52" s="5"/>
      <c r="N52" s="5"/>
      <c r="Q52" s="57"/>
    </row>
    <row r="53" spans="1:17" x14ac:dyDescent="0.2">
      <c r="A53" s="16"/>
      <c r="B53" s="16"/>
      <c r="C53" s="28" t="s">
        <v>125</v>
      </c>
      <c r="D53" s="1"/>
      <c r="E53" s="4"/>
      <c r="F53" s="4"/>
      <c r="G53" s="1"/>
      <c r="H53" s="5"/>
      <c r="I53" s="5"/>
      <c r="J53" s="4"/>
      <c r="K53" s="5"/>
      <c r="L53" s="5"/>
      <c r="M53" s="5"/>
      <c r="N53" s="5"/>
      <c r="Q53" s="57"/>
    </row>
    <row r="54" spans="1:17" ht="15.75" customHeight="1" thickBot="1" x14ac:dyDescent="0.25">
      <c r="A54" s="82"/>
      <c r="B54" s="83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57"/>
    </row>
    <row r="55" spans="1:17" x14ac:dyDescent="0.2">
      <c r="A55" s="360" t="s">
        <v>20</v>
      </c>
      <c r="B55" s="361"/>
      <c r="C55" s="360" t="s">
        <v>155</v>
      </c>
      <c r="D55" s="364"/>
      <c r="E55" s="365"/>
      <c r="F55" s="383" t="s">
        <v>78</v>
      </c>
      <c r="G55" s="384"/>
      <c r="H55" s="384"/>
      <c r="I55" s="384"/>
      <c r="J55" s="385"/>
      <c r="K55" s="389" t="s">
        <v>158</v>
      </c>
      <c r="L55" s="390"/>
      <c r="M55" s="390"/>
      <c r="N55" s="390"/>
      <c r="O55" s="391"/>
      <c r="P55" s="93"/>
      <c r="Q55" s="57"/>
    </row>
    <row r="56" spans="1:17" ht="13.5" thickBot="1" x14ac:dyDescent="0.25">
      <c r="A56" s="362"/>
      <c r="B56" s="363"/>
      <c r="C56" s="362"/>
      <c r="D56" s="366"/>
      <c r="E56" s="367"/>
      <c r="F56" s="386"/>
      <c r="G56" s="387"/>
      <c r="H56" s="387"/>
      <c r="I56" s="387"/>
      <c r="J56" s="388"/>
      <c r="K56" s="392"/>
      <c r="L56" s="393"/>
      <c r="M56" s="393"/>
      <c r="N56" s="393"/>
      <c r="O56" s="394"/>
      <c r="P56" s="93"/>
      <c r="Q56" s="57"/>
    </row>
    <row r="57" spans="1:17" ht="13.5" thickBot="1" x14ac:dyDescent="0.25">
      <c r="A57" s="176" t="s">
        <v>9</v>
      </c>
      <c r="B57" s="401" t="s">
        <v>10</v>
      </c>
      <c r="C57" s="402"/>
      <c r="D57" s="177" t="s">
        <v>15</v>
      </c>
      <c r="E57" s="178" t="s">
        <v>8</v>
      </c>
      <c r="F57" s="164" t="s">
        <v>11</v>
      </c>
      <c r="G57" s="165" t="s">
        <v>42</v>
      </c>
      <c r="H57" s="165" t="s">
        <v>34</v>
      </c>
      <c r="I57" s="165" t="s">
        <v>14</v>
      </c>
      <c r="J57" s="166" t="s">
        <v>12</v>
      </c>
      <c r="K57" s="167" t="s">
        <v>11</v>
      </c>
      <c r="L57" s="168" t="s">
        <v>42</v>
      </c>
      <c r="M57" s="168" t="s">
        <v>34</v>
      </c>
      <c r="N57" s="168" t="s">
        <v>157</v>
      </c>
      <c r="O57" s="169" t="s">
        <v>12</v>
      </c>
      <c r="P57" s="94"/>
      <c r="Q57" s="57"/>
    </row>
    <row r="58" spans="1:17" ht="15.75" customHeight="1" x14ac:dyDescent="0.25">
      <c r="A58" s="173">
        <v>1</v>
      </c>
      <c r="B58" s="397"/>
      <c r="C58" s="398"/>
      <c r="D58" s="174"/>
      <c r="E58" s="175"/>
      <c r="F58" s="161"/>
      <c r="G58" s="162"/>
      <c r="H58" s="162"/>
      <c r="I58" s="162"/>
      <c r="J58" s="163"/>
      <c r="K58" s="170"/>
      <c r="L58" s="171"/>
      <c r="M58" s="171"/>
      <c r="N58" s="171"/>
      <c r="O58" s="172"/>
      <c r="P58" s="95"/>
      <c r="Q58" s="57"/>
    </row>
    <row r="59" spans="1:17" ht="15.75" customHeight="1" x14ac:dyDescent="0.25">
      <c r="A59" s="147">
        <v>2</v>
      </c>
      <c r="B59" s="399"/>
      <c r="C59" s="400"/>
      <c r="D59" s="199"/>
      <c r="E59" s="148"/>
      <c r="F59" s="161"/>
      <c r="G59" s="162"/>
      <c r="H59" s="46"/>
      <c r="I59" s="46"/>
      <c r="J59" s="133"/>
      <c r="K59" s="132"/>
      <c r="L59" s="46"/>
      <c r="M59" s="46"/>
      <c r="N59" s="46"/>
      <c r="O59" s="133"/>
      <c r="P59" s="95"/>
      <c r="Q59" s="57"/>
    </row>
    <row r="60" spans="1:17" ht="15.75" customHeight="1" x14ac:dyDescent="0.25">
      <c r="A60" s="147">
        <v>3</v>
      </c>
      <c r="B60" s="399"/>
      <c r="C60" s="400"/>
      <c r="D60" s="199"/>
      <c r="E60" s="148"/>
      <c r="F60" s="161"/>
      <c r="G60" s="162"/>
      <c r="H60" s="46"/>
      <c r="I60" s="46"/>
      <c r="J60" s="133"/>
      <c r="K60" s="132"/>
      <c r="L60" s="46"/>
      <c r="M60" s="46"/>
      <c r="N60" s="46"/>
      <c r="O60" s="133"/>
      <c r="P60" s="95"/>
      <c r="Q60" s="57"/>
    </row>
    <row r="61" spans="1:17" ht="15.75" customHeight="1" thickBot="1" x14ac:dyDescent="0.3">
      <c r="A61" s="149">
        <v>4</v>
      </c>
      <c r="B61" s="379"/>
      <c r="C61" s="380"/>
      <c r="D61" s="200"/>
      <c r="E61" s="151"/>
      <c r="F61" s="161"/>
      <c r="G61" s="162"/>
      <c r="H61" s="159"/>
      <c r="I61" s="159"/>
      <c r="J61" s="160"/>
      <c r="K61" s="158"/>
      <c r="L61" s="159"/>
      <c r="M61" s="159"/>
      <c r="N61" s="159"/>
      <c r="O61" s="160"/>
      <c r="P61" s="95"/>
      <c r="Q61" s="57"/>
    </row>
    <row r="62" spans="1:17" ht="13.5" thickBot="1" x14ac:dyDescent="0.25">
      <c r="D62" s="381" t="s">
        <v>13</v>
      </c>
      <c r="E62" s="382"/>
      <c r="F62" s="140">
        <f>SUM(F58:F61)</f>
        <v>0</v>
      </c>
      <c r="G62" s="140">
        <f>SUM(G58:G61)</f>
        <v>0</v>
      </c>
      <c r="H62" s="140">
        <f>SUM(H58:H61)</f>
        <v>0</v>
      </c>
      <c r="I62" s="179">
        <f>SUM(I58:I61)</f>
        <v>0</v>
      </c>
      <c r="J62" s="180"/>
      <c r="K62" s="140">
        <f>SUM(K58:K61)</f>
        <v>0</v>
      </c>
      <c r="L62" s="140">
        <f t="shared" ref="L62:N62" si="2">SUM(L58:L61)</f>
        <v>0</v>
      </c>
      <c r="M62" s="140">
        <f t="shared" si="2"/>
        <v>0</v>
      </c>
      <c r="N62" s="140">
        <f t="shared" si="2"/>
        <v>0</v>
      </c>
      <c r="O62" s="141"/>
      <c r="P62" s="96"/>
      <c r="Q62" s="57"/>
    </row>
    <row r="63" spans="1:17" x14ac:dyDescent="0.2">
      <c r="Q63" s="57"/>
    </row>
    <row r="64" spans="1:17" x14ac:dyDescent="0.2">
      <c r="A64" s="359" t="s">
        <v>69</v>
      </c>
      <c r="B64" s="359"/>
      <c r="C64" s="28" t="s">
        <v>126</v>
      </c>
      <c r="D64" s="1"/>
      <c r="E64" s="4"/>
      <c r="F64" s="4"/>
      <c r="G64" s="1"/>
      <c r="H64" s="5"/>
      <c r="I64" s="5"/>
      <c r="J64" s="4"/>
      <c r="K64" s="5"/>
      <c r="L64" s="5"/>
      <c r="M64" s="5"/>
      <c r="N64" s="5"/>
      <c r="Q64" s="57"/>
    </row>
    <row r="65" spans="1:17" ht="15.75" customHeight="1" x14ac:dyDescent="0.2">
      <c r="A65" s="16"/>
      <c r="B65" s="16"/>
      <c r="C65" s="28" t="s">
        <v>125</v>
      </c>
      <c r="D65" s="1"/>
      <c r="E65" s="4"/>
      <c r="F65" s="4"/>
      <c r="G65" s="1"/>
      <c r="H65" s="5"/>
      <c r="I65" s="5"/>
      <c r="J65" s="4"/>
      <c r="K65" s="5"/>
      <c r="L65" s="5"/>
      <c r="M65" s="5"/>
      <c r="N65" s="5"/>
      <c r="Q65" s="57"/>
    </row>
    <row r="66" spans="1:17" ht="13.5" thickBot="1" x14ac:dyDescent="0.25">
      <c r="A66" s="82"/>
      <c r="B66" s="83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57"/>
    </row>
    <row r="67" spans="1:17" x14ac:dyDescent="0.2">
      <c r="A67" s="360" t="s">
        <v>21</v>
      </c>
      <c r="B67" s="361"/>
      <c r="C67" s="360" t="s">
        <v>155</v>
      </c>
      <c r="D67" s="364"/>
      <c r="E67" s="365"/>
      <c r="F67" s="383" t="s">
        <v>78</v>
      </c>
      <c r="G67" s="384"/>
      <c r="H67" s="384"/>
      <c r="I67" s="384"/>
      <c r="J67" s="385"/>
      <c r="K67" s="389" t="s">
        <v>158</v>
      </c>
      <c r="L67" s="390"/>
      <c r="M67" s="390"/>
      <c r="N67" s="390"/>
      <c r="O67" s="391"/>
      <c r="P67" s="93"/>
      <c r="Q67" s="57"/>
    </row>
    <row r="68" spans="1:17" ht="13.5" thickBot="1" x14ac:dyDescent="0.25">
      <c r="A68" s="362"/>
      <c r="B68" s="363"/>
      <c r="C68" s="362"/>
      <c r="D68" s="366"/>
      <c r="E68" s="367"/>
      <c r="F68" s="386"/>
      <c r="G68" s="387"/>
      <c r="H68" s="387"/>
      <c r="I68" s="387"/>
      <c r="J68" s="388"/>
      <c r="K68" s="392"/>
      <c r="L68" s="393"/>
      <c r="M68" s="393"/>
      <c r="N68" s="393"/>
      <c r="O68" s="394"/>
      <c r="P68" s="93"/>
      <c r="Q68" s="57"/>
    </row>
    <row r="69" spans="1:17" ht="13.5" thickBot="1" x14ac:dyDescent="0.25">
      <c r="A69" s="176" t="s">
        <v>9</v>
      </c>
      <c r="B69" s="401" t="s">
        <v>10</v>
      </c>
      <c r="C69" s="402"/>
      <c r="D69" s="177" t="s">
        <v>15</v>
      </c>
      <c r="E69" s="178" t="s">
        <v>8</v>
      </c>
      <c r="F69" s="164" t="s">
        <v>11</v>
      </c>
      <c r="G69" s="165" t="s">
        <v>42</v>
      </c>
      <c r="H69" s="165" t="s">
        <v>34</v>
      </c>
      <c r="I69" s="165" t="s">
        <v>14</v>
      </c>
      <c r="J69" s="166" t="s">
        <v>12</v>
      </c>
      <c r="K69" s="167" t="s">
        <v>11</v>
      </c>
      <c r="L69" s="168" t="s">
        <v>42</v>
      </c>
      <c r="M69" s="168" t="s">
        <v>34</v>
      </c>
      <c r="N69" s="168" t="s">
        <v>157</v>
      </c>
      <c r="O69" s="169" t="s">
        <v>12</v>
      </c>
      <c r="P69" s="94"/>
      <c r="Q69" s="57"/>
    </row>
    <row r="70" spans="1:17" ht="15.75" customHeight="1" x14ac:dyDescent="0.25">
      <c r="A70" s="173">
        <v>1</v>
      </c>
      <c r="B70" s="397"/>
      <c r="C70" s="398"/>
      <c r="D70" s="174"/>
      <c r="E70" s="175"/>
      <c r="F70" s="161"/>
      <c r="G70" s="162"/>
      <c r="H70" s="162"/>
      <c r="I70" s="162"/>
      <c r="J70" s="163"/>
      <c r="K70" s="170"/>
      <c r="L70" s="171"/>
      <c r="M70" s="171"/>
      <c r="N70" s="171"/>
      <c r="O70" s="172"/>
      <c r="P70" s="95"/>
      <c r="Q70" s="57"/>
    </row>
    <row r="71" spans="1:17" ht="15.75" customHeight="1" x14ac:dyDescent="0.25">
      <c r="A71" s="147">
        <v>2</v>
      </c>
      <c r="B71" s="399"/>
      <c r="C71" s="400"/>
      <c r="D71" s="199"/>
      <c r="E71" s="148"/>
      <c r="F71" s="161"/>
      <c r="G71" s="162"/>
      <c r="H71" s="46"/>
      <c r="I71" s="46"/>
      <c r="J71" s="133"/>
      <c r="K71" s="132"/>
      <c r="L71" s="46"/>
      <c r="M71" s="46"/>
      <c r="N71" s="46"/>
      <c r="O71" s="133"/>
      <c r="P71" s="95"/>
      <c r="Q71" s="57"/>
    </row>
    <row r="72" spans="1:17" ht="15.75" customHeight="1" x14ac:dyDescent="0.25">
      <c r="A72" s="147">
        <v>3</v>
      </c>
      <c r="B72" s="399"/>
      <c r="C72" s="400"/>
      <c r="D72" s="199"/>
      <c r="E72" s="148"/>
      <c r="F72" s="161"/>
      <c r="G72" s="162"/>
      <c r="H72" s="46"/>
      <c r="I72" s="46"/>
      <c r="J72" s="133"/>
      <c r="K72" s="132"/>
      <c r="L72" s="46"/>
      <c r="M72" s="46"/>
      <c r="N72" s="46"/>
      <c r="O72" s="133"/>
      <c r="P72" s="95"/>
      <c r="Q72" s="57"/>
    </row>
    <row r="73" spans="1:17" ht="15.75" customHeight="1" thickBot="1" x14ac:dyDescent="0.3">
      <c r="A73" s="149">
        <v>4</v>
      </c>
      <c r="B73" s="379"/>
      <c r="C73" s="380"/>
      <c r="D73" s="200"/>
      <c r="E73" s="151"/>
      <c r="F73" s="161"/>
      <c r="G73" s="162"/>
      <c r="H73" s="159"/>
      <c r="I73" s="159"/>
      <c r="J73" s="160"/>
      <c r="K73" s="158"/>
      <c r="L73" s="159"/>
      <c r="M73" s="159"/>
      <c r="N73" s="159"/>
      <c r="O73" s="160"/>
      <c r="P73" s="95"/>
      <c r="Q73" s="58"/>
    </row>
    <row r="74" spans="1:17" ht="13.5" thickBot="1" x14ac:dyDescent="0.25">
      <c r="D74" s="381" t="s">
        <v>13</v>
      </c>
      <c r="E74" s="382"/>
      <c r="F74" s="140">
        <f>SUM(F70:F73)</f>
        <v>0</v>
      </c>
      <c r="G74" s="140">
        <f>SUM(G70:G73)</f>
        <v>0</v>
      </c>
      <c r="H74" s="140">
        <f>SUM(H70:H73)</f>
        <v>0</v>
      </c>
      <c r="I74" s="179">
        <f>SUM(I70:I73)</f>
        <v>0</v>
      </c>
      <c r="J74" s="180"/>
      <c r="K74" s="140">
        <f>SUM(K70:K73)</f>
        <v>0</v>
      </c>
      <c r="L74" s="140">
        <f t="shared" ref="L74:N74" si="3">SUM(L70:L73)</f>
        <v>0</v>
      </c>
      <c r="M74" s="140">
        <f t="shared" si="3"/>
        <v>0</v>
      </c>
      <c r="N74" s="140">
        <f t="shared" si="3"/>
        <v>0</v>
      </c>
      <c r="O74" s="141"/>
      <c r="P74" s="96"/>
      <c r="Q74" s="58"/>
    </row>
    <row r="75" spans="1:17" x14ac:dyDescent="0.2">
      <c r="Q75" s="58"/>
    </row>
    <row r="76" spans="1:17" ht="15.75" customHeight="1" x14ac:dyDescent="0.2">
      <c r="A76" s="359" t="s">
        <v>69</v>
      </c>
      <c r="B76" s="359"/>
      <c r="C76" s="28" t="s">
        <v>126</v>
      </c>
      <c r="D76" s="1"/>
      <c r="E76" s="4"/>
      <c r="F76" s="4"/>
      <c r="G76" s="1"/>
      <c r="H76" s="5"/>
      <c r="I76" s="5"/>
      <c r="J76" s="4"/>
      <c r="K76" s="5"/>
      <c r="L76" s="5"/>
      <c r="M76" s="5"/>
      <c r="N76" s="5"/>
      <c r="Q76" s="58"/>
    </row>
    <row r="77" spans="1:17" ht="13.7" customHeight="1" x14ac:dyDescent="0.2">
      <c r="A77" s="16"/>
      <c r="B77" s="16"/>
      <c r="C77" s="28" t="s">
        <v>125</v>
      </c>
      <c r="D77" s="1"/>
      <c r="E77" s="4"/>
      <c r="F77" s="4"/>
      <c r="G77" s="1"/>
      <c r="H77" s="5"/>
      <c r="I77" s="5"/>
      <c r="J77" s="4"/>
      <c r="K77" s="5"/>
      <c r="L77" s="5"/>
      <c r="M77" s="5"/>
      <c r="N77" s="5"/>
      <c r="Q77" s="58"/>
    </row>
    <row r="78" spans="1:17" ht="13.5" thickBot="1" x14ac:dyDescent="0.25">
      <c r="A78" s="82"/>
      <c r="B78" s="83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58"/>
    </row>
    <row r="79" spans="1:17" ht="12.75" customHeight="1" x14ac:dyDescent="0.2">
      <c r="A79" s="360" t="s">
        <v>22</v>
      </c>
      <c r="B79" s="361"/>
      <c r="C79" s="360" t="s">
        <v>155</v>
      </c>
      <c r="D79" s="364"/>
      <c r="E79" s="365"/>
      <c r="F79" s="383" t="s">
        <v>78</v>
      </c>
      <c r="G79" s="384"/>
      <c r="H79" s="384"/>
      <c r="I79" s="384"/>
      <c r="J79" s="385"/>
      <c r="K79" s="389" t="s">
        <v>158</v>
      </c>
      <c r="L79" s="390"/>
      <c r="M79" s="390"/>
      <c r="N79" s="390"/>
      <c r="O79" s="391"/>
      <c r="P79" s="93"/>
      <c r="Q79" s="58"/>
    </row>
    <row r="80" spans="1:17" ht="13.5" thickBot="1" x14ac:dyDescent="0.25">
      <c r="A80" s="362"/>
      <c r="B80" s="363"/>
      <c r="C80" s="362"/>
      <c r="D80" s="366"/>
      <c r="E80" s="367"/>
      <c r="F80" s="386"/>
      <c r="G80" s="387"/>
      <c r="H80" s="387"/>
      <c r="I80" s="387"/>
      <c r="J80" s="388"/>
      <c r="K80" s="392"/>
      <c r="L80" s="393"/>
      <c r="M80" s="393"/>
      <c r="N80" s="393"/>
      <c r="O80" s="394"/>
      <c r="P80" s="93"/>
      <c r="Q80" s="58"/>
    </row>
    <row r="81" spans="1:17" ht="13.5" thickBot="1" x14ac:dyDescent="0.25">
      <c r="A81" s="176" t="s">
        <v>9</v>
      </c>
      <c r="B81" s="401" t="s">
        <v>10</v>
      </c>
      <c r="C81" s="402"/>
      <c r="D81" s="177" t="s">
        <v>15</v>
      </c>
      <c r="E81" s="178" t="s">
        <v>8</v>
      </c>
      <c r="F81" s="164" t="s">
        <v>11</v>
      </c>
      <c r="G81" s="165" t="s">
        <v>42</v>
      </c>
      <c r="H81" s="165" t="s">
        <v>34</v>
      </c>
      <c r="I81" s="165" t="s">
        <v>14</v>
      </c>
      <c r="J81" s="166" t="s">
        <v>12</v>
      </c>
      <c r="K81" s="167" t="s">
        <v>11</v>
      </c>
      <c r="L81" s="168" t="s">
        <v>42</v>
      </c>
      <c r="M81" s="168" t="s">
        <v>34</v>
      </c>
      <c r="N81" s="168" t="s">
        <v>157</v>
      </c>
      <c r="O81" s="169" t="s">
        <v>12</v>
      </c>
      <c r="P81" s="94"/>
      <c r="Q81" s="57"/>
    </row>
    <row r="82" spans="1:17" ht="15.75" customHeight="1" x14ac:dyDescent="0.25">
      <c r="A82" s="173">
        <v>1</v>
      </c>
      <c r="B82" s="397"/>
      <c r="C82" s="398"/>
      <c r="D82" s="174"/>
      <c r="E82" s="175"/>
      <c r="F82" s="161"/>
      <c r="G82" s="162"/>
      <c r="H82" s="162"/>
      <c r="I82" s="162"/>
      <c r="J82" s="163"/>
      <c r="K82" s="170"/>
      <c r="L82" s="171"/>
      <c r="M82" s="171"/>
      <c r="N82" s="171"/>
      <c r="O82" s="172"/>
      <c r="P82" s="95"/>
      <c r="Q82" s="57"/>
    </row>
    <row r="83" spans="1:17" ht="15.75" customHeight="1" x14ac:dyDescent="0.25">
      <c r="A83" s="147">
        <v>2</v>
      </c>
      <c r="B83" s="399"/>
      <c r="C83" s="400"/>
      <c r="D83" s="199"/>
      <c r="E83" s="148"/>
      <c r="F83" s="161"/>
      <c r="G83" s="162"/>
      <c r="H83" s="46"/>
      <c r="I83" s="46"/>
      <c r="J83" s="133"/>
      <c r="K83" s="132"/>
      <c r="L83" s="46"/>
      <c r="M83" s="46"/>
      <c r="N83" s="46"/>
      <c r="O83" s="133"/>
      <c r="P83" s="95"/>
      <c r="Q83" s="57"/>
    </row>
    <row r="84" spans="1:17" ht="15.75" customHeight="1" x14ac:dyDescent="0.25">
      <c r="A84" s="147">
        <v>3</v>
      </c>
      <c r="B84" s="399"/>
      <c r="C84" s="400"/>
      <c r="D84" s="199"/>
      <c r="E84" s="148"/>
      <c r="F84" s="161"/>
      <c r="G84" s="162"/>
      <c r="H84" s="46"/>
      <c r="I84" s="46"/>
      <c r="J84" s="133"/>
      <c r="K84" s="132"/>
      <c r="L84" s="46"/>
      <c r="M84" s="46"/>
      <c r="N84" s="46"/>
      <c r="O84" s="133"/>
      <c r="P84" s="95"/>
      <c r="Q84" s="57"/>
    </row>
    <row r="85" spans="1:17" ht="15.75" customHeight="1" thickBot="1" x14ac:dyDescent="0.3">
      <c r="A85" s="149">
        <v>4</v>
      </c>
      <c r="B85" s="379"/>
      <c r="C85" s="380"/>
      <c r="D85" s="200"/>
      <c r="E85" s="151"/>
      <c r="F85" s="161"/>
      <c r="G85" s="162"/>
      <c r="H85" s="159"/>
      <c r="I85" s="159"/>
      <c r="J85" s="160"/>
      <c r="K85" s="158"/>
      <c r="L85" s="159"/>
      <c r="M85" s="159"/>
      <c r="N85" s="159"/>
      <c r="O85" s="160"/>
      <c r="P85" s="95"/>
      <c r="Q85" s="57"/>
    </row>
    <row r="86" spans="1:17" ht="13.5" thickBot="1" x14ac:dyDescent="0.25">
      <c r="D86" s="381" t="s">
        <v>13</v>
      </c>
      <c r="E86" s="382"/>
      <c r="F86" s="140">
        <f>SUM(F82:F85)</f>
        <v>0</v>
      </c>
      <c r="G86" s="140">
        <f>SUM(G82:G85)</f>
        <v>0</v>
      </c>
      <c r="H86" s="140">
        <f>SUM(H82:H85)</f>
        <v>0</v>
      </c>
      <c r="I86" s="179">
        <f>SUM(I82:I85)</f>
        <v>0</v>
      </c>
      <c r="J86" s="180"/>
      <c r="K86" s="140">
        <f>SUM(K82:K85)</f>
        <v>0</v>
      </c>
      <c r="L86" s="140">
        <f t="shared" ref="L86:N86" si="4">SUM(L82:L85)</f>
        <v>0</v>
      </c>
      <c r="M86" s="140">
        <f t="shared" si="4"/>
        <v>0</v>
      </c>
      <c r="N86" s="140">
        <f t="shared" si="4"/>
        <v>0</v>
      </c>
      <c r="O86" s="141"/>
      <c r="P86" s="96"/>
      <c r="Q86" s="57"/>
    </row>
    <row r="87" spans="1:17" x14ac:dyDescent="0.2">
      <c r="Q87" s="57"/>
    </row>
    <row r="88" spans="1:17" x14ac:dyDescent="0.2">
      <c r="A88" s="359" t="s">
        <v>69</v>
      </c>
      <c r="B88" s="359"/>
      <c r="C88" s="28" t="s">
        <v>126</v>
      </c>
      <c r="D88" s="1"/>
      <c r="E88" s="4"/>
      <c r="F88" s="4"/>
      <c r="G88" s="1"/>
      <c r="H88" s="5"/>
      <c r="I88" s="5"/>
      <c r="J88" s="4"/>
      <c r="K88" s="5"/>
      <c r="L88" s="5"/>
      <c r="M88" s="5"/>
      <c r="N88" s="5"/>
      <c r="Q88" s="57"/>
    </row>
    <row r="89" spans="1:17" x14ac:dyDescent="0.2">
      <c r="A89" s="16"/>
      <c r="B89" s="16"/>
      <c r="C89" s="28" t="s">
        <v>125</v>
      </c>
      <c r="D89" s="1"/>
      <c r="E89" s="4"/>
      <c r="F89" s="4"/>
      <c r="G89" s="1"/>
      <c r="H89" s="5"/>
      <c r="I89" s="5"/>
      <c r="J89" s="4"/>
      <c r="K89" s="5"/>
      <c r="L89" s="5"/>
      <c r="M89" s="5"/>
      <c r="N89" s="5"/>
      <c r="Q89" s="57"/>
    </row>
    <row r="90" spans="1:17" ht="15.75" customHeight="1" thickBot="1" x14ac:dyDescent="0.25">
      <c r="A90" s="82"/>
      <c r="B90" s="83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57"/>
    </row>
    <row r="91" spans="1:17" ht="13.7" customHeight="1" x14ac:dyDescent="0.2">
      <c r="A91" s="360" t="s">
        <v>23</v>
      </c>
      <c r="B91" s="361"/>
      <c r="C91" s="360" t="s">
        <v>155</v>
      </c>
      <c r="D91" s="364"/>
      <c r="E91" s="365"/>
      <c r="F91" s="383" t="s">
        <v>78</v>
      </c>
      <c r="G91" s="384"/>
      <c r="H91" s="384"/>
      <c r="I91" s="384"/>
      <c r="J91" s="385"/>
      <c r="K91" s="389" t="s">
        <v>158</v>
      </c>
      <c r="L91" s="390"/>
      <c r="M91" s="390"/>
      <c r="N91" s="390"/>
      <c r="O91" s="391"/>
      <c r="P91" s="93"/>
      <c r="Q91" s="57"/>
    </row>
    <row r="92" spans="1:17" ht="13.5" thickBot="1" x14ac:dyDescent="0.25">
      <c r="A92" s="362"/>
      <c r="B92" s="363"/>
      <c r="C92" s="362"/>
      <c r="D92" s="366"/>
      <c r="E92" s="367"/>
      <c r="F92" s="386"/>
      <c r="G92" s="387"/>
      <c r="H92" s="387"/>
      <c r="I92" s="387"/>
      <c r="J92" s="388"/>
      <c r="K92" s="392"/>
      <c r="L92" s="393"/>
      <c r="M92" s="393"/>
      <c r="N92" s="393"/>
      <c r="O92" s="394"/>
      <c r="P92" s="93"/>
      <c r="Q92" s="57"/>
    </row>
    <row r="93" spans="1:17" ht="13.5" thickBot="1" x14ac:dyDescent="0.25">
      <c r="A93" s="176" t="s">
        <v>9</v>
      </c>
      <c r="B93" s="401" t="s">
        <v>10</v>
      </c>
      <c r="C93" s="402"/>
      <c r="D93" s="177" t="s">
        <v>15</v>
      </c>
      <c r="E93" s="178" t="s">
        <v>8</v>
      </c>
      <c r="F93" s="164" t="s">
        <v>11</v>
      </c>
      <c r="G93" s="165" t="s">
        <v>42</v>
      </c>
      <c r="H93" s="165" t="s">
        <v>34</v>
      </c>
      <c r="I93" s="165" t="s">
        <v>14</v>
      </c>
      <c r="J93" s="166" t="s">
        <v>12</v>
      </c>
      <c r="K93" s="167" t="s">
        <v>11</v>
      </c>
      <c r="L93" s="168" t="s">
        <v>42</v>
      </c>
      <c r="M93" s="168" t="s">
        <v>34</v>
      </c>
      <c r="N93" s="168" t="s">
        <v>157</v>
      </c>
      <c r="O93" s="169" t="s">
        <v>12</v>
      </c>
      <c r="P93" s="94"/>
      <c r="Q93" s="57"/>
    </row>
    <row r="94" spans="1:17" ht="15.75" customHeight="1" x14ac:dyDescent="0.25">
      <c r="A94" s="173">
        <v>1</v>
      </c>
      <c r="B94" s="397"/>
      <c r="C94" s="398"/>
      <c r="D94" s="174"/>
      <c r="E94" s="175"/>
      <c r="F94" s="161"/>
      <c r="G94" s="162"/>
      <c r="H94" s="162"/>
      <c r="I94" s="162"/>
      <c r="J94" s="163"/>
      <c r="K94" s="170"/>
      <c r="L94" s="171"/>
      <c r="M94" s="171"/>
      <c r="N94" s="171"/>
      <c r="O94" s="172"/>
      <c r="P94" s="95"/>
      <c r="Q94" s="57"/>
    </row>
    <row r="95" spans="1:17" ht="15.75" customHeight="1" x14ac:dyDescent="0.25">
      <c r="A95" s="147">
        <v>2</v>
      </c>
      <c r="B95" s="399"/>
      <c r="C95" s="400"/>
      <c r="D95" s="199"/>
      <c r="E95" s="148"/>
      <c r="F95" s="161"/>
      <c r="G95" s="162"/>
      <c r="H95" s="46"/>
      <c r="I95" s="46"/>
      <c r="J95" s="133"/>
      <c r="K95" s="132"/>
      <c r="L95" s="46"/>
      <c r="M95" s="46"/>
      <c r="N95" s="46"/>
      <c r="O95" s="133"/>
      <c r="P95" s="95"/>
      <c r="Q95" s="57"/>
    </row>
    <row r="96" spans="1:17" ht="15.75" customHeight="1" x14ac:dyDescent="0.25">
      <c r="A96" s="147">
        <v>3</v>
      </c>
      <c r="B96" s="399"/>
      <c r="C96" s="400"/>
      <c r="D96" s="199"/>
      <c r="E96" s="148"/>
      <c r="F96" s="161"/>
      <c r="G96" s="162"/>
      <c r="H96" s="46"/>
      <c r="I96" s="46"/>
      <c r="J96" s="133"/>
      <c r="K96" s="132"/>
      <c r="L96" s="46"/>
      <c r="M96" s="46"/>
      <c r="N96" s="46"/>
      <c r="O96" s="133"/>
      <c r="P96" s="95"/>
      <c r="Q96" s="57"/>
    </row>
    <row r="97" spans="1:17" ht="15.75" customHeight="1" thickBot="1" x14ac:dyDescent="0.3">
      <c r="A97" s="149">
        <v>4</v>
      </c>
      <c r="B97" s="379"/>
      <c r="C97" s="380"/>
      <c r="D97" s="200"/>
      <c r="E97" s="151"/>
      <c r="F97" s="161"/>
      <c r="G97" s="162"/>
      <c r="H97" s="159"/>
      <c r="I97" s="159"/>
      <c r="J97" s="160"/>
      <c r="K97" s="158"/>
      <c r="L97" s="159"/>
      <c r="M97" s="159"/>
      <c r="N97" s="159"/>
      <c r="O97" s="160"/>
      <c r="P97" s="95"/>
      <c r="Q97" s="57"/>
    </row>
    <row r="98" spans="1:17" ht="13.5" thickBot="1" x14ac:dyDescent="0.25">
      <c r="D98" s="381" t="s">
        <v>13</v>
      </c>
      <c r="E98" s="382"/>
      <c r="F98" s="140">
        <f>SUM(F94:F97)</f>
        <v>0</v>
      </c>
      <c r="G98" s="140">
        <f>SUM(G94:G97)</f>
        <v>0</v>
      </c>
      <c r="H98" s="140">
        <f>SUM(H94:H97)</f>
        <v>0</v>
      </c>
      <c r="I98" s="179">
        <f>SUM(I94:I97)</f>
        <v>0</v>
      </c>
      <c r="J98" s="180"/>
      <c r="K98" s="140">
        <f>SUM(K94:K97)</f>
        <v>0</v>
      </c>
      <c r="L98" s="140">
        <f t="shared" ref="L98:N98" si="5">SUM(L94:L97)</f>
        <v>0</v>
      </c>
      <c r="M98" s="140">
        <f t="shared" si="5"/>
        <v>0</v>
      </c>
      <c r="N98" s="140">
        <f t="shared" si="5"/>
        <v>0</v>
      </c>
      <c r="O98" s="141"/>
      <c r="P98" s="96"/>
      <c r="Q98" s="57"/>
    </row>
    <row r="99" spans="1:17" x14ac:dyDescent="0.2">
      <c r="Q99" s="57"/>
    </row>
    <row r="100" spans="1:17" x14ac:dyDescent="0.2">
      <c r="A100" s="359" t="s">
        <v>69</v>
      </c>
      <c r="B100" s="359"/>
      <c r="C100" s="28" t="s">
        <v>126</v>
      </c>
      <c r="D100" s="1"/>
      <c r="E100" s="4"/>
      <c r="F100" s="4"/>
      <c r="G100" s="1"/>
      <c r="H100" s="5"/>
      <c r="I100" s="5"/>
      <c r="J100" s="4"/>
      <c r="K100" s="5"/>
      <c r="L100" s="5"/>
      <c r="M100" s="5"/>
      <c r="N100" s="5"/>
      <c r="Q100" s="57"/>
    </row>
    <row r="101" spans="1:17" ht="15.75" customHeight="1" x14ac:dyDescent="0.2">
      <c r="A101" s="16"/>
      <c r="B101" s="16"/>
      <c r="C101" s="28" t="s">
        <v>125</v>
      </c>
      <c r="D101" s="1"/>
      <c r="E101" s="4"/>
      <c r="F101" s="4"/>
      <c r="G101" s="1"/>
      <c r="H101" s="5"/>
      <c r="I101" s="5"/>
      <c r="J101" s="4"/>
      <c r="K101" s="5"/>
      <c r="L101" s="5"/>
      <c r="M101" s="5"/>
      <c r="N101" s="5"/>
      <c r="Q101" s="57"/>
    </row>
    <row r="102" spans="1:17" ht="13.5" thickBot="1" x14ac:dyDescent="0.25">
      <c r="A102" s="82"/>
      <c r="B102" s="83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57"/>
    </row>
    <row r="103" spans="1:17" x14ac:dyDescent="0.2">
      <c r="A103" s="360" t="s">
        <v>24</v>
      </c>
      <c r="B103" s="361"/>
      <c r="C103" s="360" t="s">
        <v>155</v>
      </c>
      <c r="D103" s="364"/>
      <c r="E103" s="365"/>
      <c r="F103" s="383" t="s">
        <v>78</v>
      </c>
      <c r="G103" s="384"/>
      <c r="H103" s="384"/>
      <c r="I103" s="384"/>
      <c r="J103" s="385"/>
      <c r="K103" s="389" t="s">
        <v>158</v>
      </c>
      <c r="L103" s="390"/>
      <c r="M103" s="390"/>
      <c r="N103" s="390"/>
      <c r="O103" s="391"/>
      <c r="P103" s="93"/>
      <c r="Q103" s="57"/>
    </row>
    <row r="104" spans="1:17" ht="13.5" thickBot="1" x14ac:dyDescent="0.25">
      <c r="A104" s="362"/>
      <c r="B104" s="363"/>
      <c r="C104" s="362"/>
      <c r="D104" s="366"/>
      <c r="E104" s="367"/>
      <c r="F104" s="386"/>
      <c r="G104" s="387"/>
      <c r="H104" s="387"/>
      <c r="I104" s="387"/>
      <c r="J104" s="388"/>
      <c r="K104" s="392"/>
      <c r="L104" s="393"/>
      <c r="M104" s="393"/>
      <c r="N104" s="393"/>
      <c r="O104" s="394"/>
      <c r="P104" s="93"/>
      <c r="Q104" s="57"/>
    </row>
    <row r="105" spans="1:17" ht="13.5" thickBot="1" x14ac:dyDescent="0.25">
      <c r="A105" s="176" t="s">
        <v>9</v>
      </c>
      <c r="B105" s="401" t="s">
        <v>10</v>
      </c>
      <c r="C105" s="402"/>
      <c r="D105" s="177" t="s">
        <v>15</v>
      </c>
      <c r="E105" s="178" t="s">
        <v>8</v>
      </c>
      <c r="F105" s="164" t="s">
        <v>11</v>
      </c>
      <c r="G105" s="165" t="s">
        <v>42</v>
      </c>
      <c r="H105" s="165" t="s">
        <v>34</v>
      </c>
      <c r="I105" s="165" t="s">
        <v>14</v>
      </c>
      <c r="J105" s="166" t="s">
        <v>12</v>
      </c>
      <c r="K105" s="167" t="s">
        <v>11</v>
      </c>
      <c r="L105" s="168" t="s">
        <v>42</v>
      </c>
      <c r="M105" s="168" t="s">
        <v>34</v>
      </c>
      <c r="N105" s="168" t="s">
        <v>157</v>
      </c>
      <c r="O105" s="169" t="s">
        <v>12</v>
      </c>
      <c r="P105" s="94"/>
      <c r="Q105" s="57"/>
    </row>
    <row r="106" spans="1:17" ht="15.75" customHeight="1" x14ac:dyDescent="0.25">
      <c r="A106" s="173">
        <v>1</v>
      </c>
      <c r="B106" s="397"/>
      <c r="C106" s="398"/>
      <c r="D106" s="174"/>
      <c r="E106" s="175"/>
      <c r="F106" s="161"/>
      <c r="G106" s="162"/>
      <c r="H106" s="162"/>
      <c r="I106" s="162"/>
      <c r="J106" s="163"/>
      <c r="K106" s="170"/>
      <c r="L106" s="171"/>
      <c r="M106" s="171"/>
      <c r="N106" s="171"/>
      <c r="O106" s="172"/>
      <c r="P106" s="95"/>
      <c r="Q106" s="57"/>
    </row>
    <row r="107" spans="1:17" ht="15.75" customHeight="1" x14ac:dyDescent="0.25">
      <c r="A107" s="147">
        <v>2</v>
      </c>
      <c r="B107" s="399"/>
      <c r="C107" s="400"/>
      <c r="D107" s="199"/>
      <c r="E107" s="148"/>
      <c r="F107" s="161"/>
      <c r="G107" s="162"/>
      <c r="H107" s="46"/>
      <c r="I107" s="46"/>
      <c r="J107" s="133"/>
      <c r="K107" s="132"/>
      <c r="L107" s="46"/>
      <c r="M107" s="46"/>
      <c r="N107" s="46"/>
      <c r="O107" s="133"/>
      <c r="P107" s="95"/>
      <c r="Q107" s="57"/>
    </row>
    <row r="108" spans="1:17" ht="15.75" customHeight="1" x14ac:dyDescent="0.25">
      <c r="A108" s="147">
        <v>3</v>
      </c>
      <c r="B108" s="399"/>
      <c r="C108" s="400"/>
      <c r="D108" s="199"/>
      <c r="E108" s="148"/>
      <c r="F108" s="161"/>
      <c r="G108" s="162"/>
      <c r="H108" s="46"/>
      <c r="I108" s="46"/>
      <c r="J108" s="133"/>
      <c r="K108" s="132"/>
      <c r="L108" s="46"/>
      <c r="M108" s="46"/>
      <c r="N108" s="46"/>
      <c r="O108" s="133"/>
      <c r="P108" s="95"/>
      <c r="Q108" s="57"/>
    </row>
    <row r="109" spans="1:17" ht="15.75" customHeight="1" thickBot="1" x14ac:dyDescent="0.3">
      <c r="A109" s="149">
        <v>4</v>
      </c>
      <c r="B109" s="379"/>
      <c r="C109" s="380"/>
      <c r="D109" s="200"/>
      <c r="E109" s="151"/>
      <c r="F109" s="161"/>
      <c r="G109" s="162"/>
      <c r="H109" s="159"/>
      <c r="I109" s="159"/>
      <c r="J109" s="160"/>
      <c r="K109" s="158"/>
      <c r="L109" s="159"/>
      <c r="M109" s="159"/>
      <c r="N109" s="159"/>
      <c r="O109" s="160"/>
      <c r="P109" s="95"/>
      <c r="Q109" s="57"/>
    </row>
    <row r="110" spans="1:17" ht="13.5" thickBot="1" x14ac:dyDescent="0.25">
      <c r="D110" s="381" t="s">
        <v>13</v>
      </c>
      <c r="E110" s="382"/>
      <c r="F110" s="140">
        <f>SUM(F106:F109)</f>
        <v>0</v>
      </c>
      <c r="G110" s="140">
        <f>SUM(G106:G109)</f>
        <v>0</v>
      </c>
      <c r="H110" s="140">
        <f>SUM(H106:H109)</f>
        <v>0</v>
      </c>
      <c r="I110" s="179">
        <f>SUM(I106:I109)</f>
        <v>0</v>
      </c>
      <c r="J110" s="180"/>
      <c r="K110" s="140">
        <f>SUM(K106:K109)</f>
        <v>0</v>
      </c>
      <c r="L110" s="140">
        <f t="shared" ref="L110:N110" si="6">SUM(L106:L109)</f>
        <v>0</v>
      </c>
      <c r="M110" s="140">
        <f t="shared" si="6"/>
        <v>0</v>
      </c>
      <c r="N110" s="140">
        <f t="shared" si="6"/>
        <v>0</v>
      </c>
      <c r="O110" s="141"/>
      <c r="P110" s="96"/>
      <c r="Q110" s="57"/>
    </row>
    <row r="111" spans="1:17" x14ac:dyDescent="0.2">
      <c r="Q111" s="57"/>
    </row>
    <row r="112" spans="1:17" ht="15.75" customHeight="1" x14ac:dyDescent="0.2">
      <c r="A112" s="359" t="s">
        <v>69</v>
      </c>
      <c r="B112" s="359"/>
      <c r="C112" s="28" t="s">
        <v>126</v>
      </c>
      <c r="D112" s="1"/>
      <c r="E112" s="4"/>
      <c r="F112" s="4"/>
      <c r="G112" s="1"/>
      <c r="H112" s="5"/>
      <c r="I112" s="5"/>
      <c r="J112" s="4"/>
      <c r="K112" s="5"/>
      <c r="L112" s="5"/>
      <c r="M112" s="5"/>
      <c r="N112" s="5"/>
      <c r="Q112" s="57"/>
    </row>
    <row r="113" spans="1:17" x14ac:dyDescent="0.2">
      <c r="A113" s="16"/>
      <c r="B113" s="16"/>
      <c r="C113" s="28" t="s">
        <v>125</v>
      </c>
      <c r="D113" s="1"/>
      <c r="E113" s="4"/>
      <c r="F113" s="4"/>
      <c r="G113" s="1"/>
      <c r="H113" s="5"/>
      <c r="I113" s="5"/>
      <c r="J113" s="4"/>
      <c r="K113" s="5"/>
      <c r="L113" s="5"/>
      <c r="M113" s="5"/>
      <c r="N113" s="5"/>
      <c r="Q113" s="57"/>
    </row>
    <row r="114" spans="1:17" ht="13.5" thickBot="1" x14ac:dyDescent="0.25">
      <c r="A114" s="82"/>
      <c r="B114" s="83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57"/>
    </row>
    <row r="115" spans="1:17" x14ac:dyDescent="0.2">
      <c r="A115" s="360" t="s">
        <v>25</v>
      </c>
      <c r="B115" s="361"/>
      <c r="C115" s="360" t="s">
        <v>155</v>
      </c>
      <c r="D115" s="364"/>
      <c r="E115" s="365"/>
      <c r="F115" s="383" t="s">
        <v>78</v>
      </c>
      <c r="G115" s="384"/>
      <c r="H115" s="384"/>
      <c r="I115" s="384"/>
      <c r="J115" s="385"/>
      <c r="K115" s="389" t="s">
        <v>158</v>
      </c>
      <c r="L115" s="390"/>
      <c r="M115" s="390"/>
      <c r="N115" s="390"/>
      <c r="O115" s="391"/>
      <c r="P115" s="93"/>
      <c r="Q115" s="57"/>
    </row>
    <row r="116" spans="1:17" ht="13.5" thickBot="1" x14ac:dyDescent="0.25">
      <c r="A116" s="362"/>
      <c r="B116" s="363"/>
      <c r="C116" s="362"/>
      <c r="D116" s="366"/>
      <c r="E116" s="367"/>
      <c r="F116" s="386"/>
      <c r="G116" s="387"/>
      <c r="H116" s="387"/>
      <c r="I116" s="387"/>
      <c r="J116" s="388"/>
      <c r="K116" s="392"/>
      <c r="L116" s="393"/>
      <c r="M116" s="393"/>
      <c r="N116" s="393"/>
      <c r="O116" s="394"/>
      <c r="P116" s="93"/>
      <c r="Q116" s="57"/>
    </row>
    <row r="117" spans="1:17" ht="13.5" thickBot="1" x14ac:dyDescent="0.25">
      <c r="A117" s="176" t="s">
        <v>9</v>
      </c>
      <c r="B117" s="401" t="s">
        <v>10</v>
      </c>
      <c r="C117" s="402"/>
      <c r="D117" s="177" t="s">
        <v>15</v>
      </c>
      <c r="E117" s="178" t="s">
        <v>8</v>
      </c>
      <c r="F117" s="164" t="s">
        <v>11</v>
      </c>
      <c r="G117" s="165" t="s">
        <v>42</v>
      </c>
      <c r="H117" s="165" t="s">
        <v>34</v>
      </c>
      <c r="I117" s="165" t="s">
        <v>14</v>
      </c>
      <c r="J117" s="166" t="s">
        <v>12</v>
      </c>
      <c r="K117" s="167" t="s">
        <v>11</v>
      </c>
      <c r="L117" s="168" t="s">
        <v>42</v>
      </c>
      <c r="M117" s="168" t="s">
        <v>34</v>
      </c>
      <c r="N117" s="168" t="s">
        <v>157</v>
      </c>
      <c r="O117" s="169" t="s">
        <v>12</v>
      </c>
      <c r="P117" s="94"/>
      <c r="Q117" s="57"/>
    </row>
    <row r="118" spans="1:17" ht="15.75" customHeight="1" x14ac:dyDescent="0.25">
      <c r="A118" s="173">
        <v>1</v>
      </c>
      <c r="B118" s="397"/>
      <c r="C118" s="398"/>
      <c r="D118" s="174"/>
      <c r="E118" s="175"/>
      <c r="F118" s="161"/>
      <c r="G118" s="162"/>
      <c r="H118" s="162"/>
      <c r="I118" s="162"/>
      <c r="J118" s="163"/>
      <c r="K118" s="170"/>
      <c r="L118" s="171"/>
      <c r="M118" s="171"/>
      <c r="N118" s="171"/>
      <c r="O118" s="172"/>
      <c r="P118" s="95"/>
      <c r="Q118" s="57"/>
    </row>
    <row r="119" spans="1:17" ht="15.75" customHeight="1" x14ac:dyDescent="0.25">
      <c r="A119" s="147">
        <v>2</v>
      </c>
      <c r="B119" s="399"/>
      <c r="C119" s="400"/>
      <c r="D119" s="199"/>
      <c r="E119" s="148"/>
      <c r="F119" s="161"/>
      <c r="G119" s="162"/>
      <c r="H119" s="46"/>
      <c r="I119" s="46"/>
      <c r="J119" s="133"/>
      <c r="K119" s="132"/>
      <c r="L119" s="46"/>
      <c r="M119" s="46"/>
      <c r="N119" s="46"/>
      <c r="O119" s="133"/>
      <c r="P119" s="95"/>
      <c r="Q119" s="57"/>
    </row>
    <row r="120" spans="1:17" ht="15.75" customHeight="1" x14ac:dyDescent="0.25">
      <c r="A120" s="147">
        <v>3</v>
      </c>
      <c r="B120" s="399"/>
      <c r="C120" s="400"/>
      <c r="D120" s="199"/>
      <c r="E120" s="148"/>
      <c r="F120" s="161"/>
      <c r="G120" s="162"/>
      <c r="H120" s="46"/>
      <c r="I120" s="46"/>
      <c r="J120" s="133"/>
      <c r="K120" s="132"/>
      <c r="L120" s="46"/>
      <c r="M120" s="46"/>
      <c r="N120" s="46"/>
      <c r="O120" s="133"/>
      <c r="P120" s="95"/>
      <c r="Q120" s="57"/>
    </row>
    <row r="121" spans="1:17" ht="15.75" customHeight="1" thickBot="1" x14ac:dyDescent="0.3">
      <c r="A121" s="149">
        <v>4</v>
      </c>
      <c r="B121" s="379"/>
      <c r="C121" s="380"/>
      <c r="D121" s="200"/>
      <c r="E121" s="151"/>
      <c r="F121" s="161"/>
      <c r="G121" s="162"/>
      <c r="H121" s="159"/>
      <c r="I121" s="159"/>
      <c r="J121" s="160"/>
      <c r="K121" s="158"/>
      <c r="L121" s="159"/>
      <c r="M121" s="159"/>
      <c r="N121" s="159"/>
      <c r="O121" s="160"/>
      <c r="P121" s="95"/>
      <c r="Q121" s="57"/>
    </row>
    <row r="122" spans="1:17" ht="13.5" thickBot="1" x14ac:dyDescent="0.25">
      <c r="D122" s="381" t="s">
        <v>13</v>
      </c>
      <c r="E122" s="382"/>
      <c r="F122" s="140">
        <f>SUM(F118:F121)</f>
        <v>0</v>
      </c>
      <c r="G122" s="140">
        <f>SUM(G118:G121)</f>
        <v>0</v>
      </c>
      <c r="H122" s="140">
        <f>SUM(H118:H121)</f>
        <v>0</v>
      </c>
      <c r="I122" s="179">
        <f>SUM(I118:I121)</f>
        <v>0</v>
      </c>
      <c r="J122" s="180"/>
      <c r="K122" s="140">
        <f>SUM(K118:K121)</f>
        <v>0</v>
      </c>
      <c r="L122" s="140">
        <f t="shared" ref="L122:N122" si="7">SUM(L118:L121)</f>
        <v>0</v>
      </c>
      <c r="M122" s="140">
        <f t="shared" si="7"/>
        <v>0</v>
      </c>
      <c r="N122" s="140">
        <f t="shared" si="7"/>
        <v>0</v>
      </c>
      <c r="O122" s="141"/>
      <c r="P122" s="96"/>
      <c r="Q122" s="57"/>
    </row>
    <row r="123" spans="1:17" x14ac:dyDescent="0.2">
      <c r="Q123" s="57"/>
    </row>
    <row r="124" spans="1:17" x14ac:dyDescent="0.2">
      <c r="A124" s="359" t="s">
        <v>69</v>
      </c>
      <c r="B124" s="359"/>
      <c r="C124" s="28" t="s">
        <v>126</v>
      </c>
      <c r="D124" s="1"/>
      <c r="E124" s="4"/>
      <c r="F124" s="4"/>
      <c r="G124" s="1"/>
      <c r="H124" s="5"/>
      <c r="I124" s="5"/>
      <c r="J124" s="4"/>
      <c r="K124" s="5"/>
      <c r="L124" s="5"/>
      <c r="M124" s="5"/>
      <c r="N124" s="5"/>
      <c r="Q124" s="57"/>
    </row>
    <row r="125" spans="1:17" x14ac:dyDescent="0.2">
      <c r="A125" s="16"/>
      <c r="B125" s="16"/>
      <c r="C125" s="28" t="s">
        <v>125</v>
      </c>
      <c r="D125" s="1"/>
      <c r="E125" s="4"/>
      <c r="F125" s="4"/>
      <c r="G125" s="1"/>
      <c r="H125" s="5"/>
      <c r="I125" s="5"/>
      <c r="J125" s="4"/>
      <c r="K125" s="5"/>
      <c r="L125" s="5"/>
      <c r="M125" s="5"/>
      <c r="N125" s="5"/>
      <c r="Q125" s="57"/>
    </row>
    <row r="126" spans="1:17" ht="13.5" thickBot="1" x14ac:dyDescent="0.25">
      <c r="A126" s="82"/>
      <c r="B126" s="83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57"/>
    </row>
    <row r="127" spans="1:17" x14ac:dyDescent="0.2">
      <c r="A127" s="360" t="s">
        <v>26</v>
      </c>
      <c r="B127" s="361"/>
      <c r="C127" s="360" t="s">
        <v>155</v>
      </c>
      <c r="D127" s="364"/>
      <c r="E127" s="365"/>
      <c r="F127" s="383" t="s">
        <v>78</v>
      </c>
      <c r="G127" s="384"/>
      <c r="H127" s="384"/>
      <c r="I127" s="384"/>
      <c r="J127" s="385"/>
      <c r="K127" s="389" t="s">
        <v>158</v>
      </c>
      <c r="L127" s="390"/>
      <c r="M127" s="390"/>
      <c r="N127" s="390"/>
      <c r="O127" s="391"/>
      <c r="P127" s="93"/>
      <c r="Q127" s="57"/>
    </row>
    <row r="128" spans="1:17" ht="13.5" thickBot="1" x14ac:dyDescent="0.25">
      <c r="A128" s="362"/>
      <c r="B128" s="363"/>
      <c r="C128" s="362"/>
      <c r="D128" s="366"/>
      <c r="E128" s="367"/>
      <c r="F128" s="386"/>
      <c r="G128" s="387"/>
      <c r="H128" s="387"/>
      <c r="I128" s="387"/>
      <c r="J128" s="388"/>
      <c r="K128" s="392"/>
      <c r="L128" s="393"/>
      <c r="M128" s="393"/>
      <c r="N128" s="393"/>
      <c r="O128" s="394"/>
      <c r="P128" s="93"/>
      <c r="Q128" s="57"/>
    </row>
    <row r="129" spans="1:17" ht="13.5" thickBot="1" x14ac:dyDescent="0.25">
      <c r="A129" s="176" t="s">
        <v>9</v>
      </c>
      <c r="B129" s="401" t="s">
        <v>10</v>
      </c>
      <c r="C129" s="402"/>
      <c r="D129" s="177" t="s">
        <v>15</v>
      </c>
      <c r="E129" s="178" t="s">
        <v>8</v>
      </c>
      <c r="F129" s="164" t="s">
        <v>11</v>
      </c>
      <c r="G129" s="165" t="s">
        <v>42</v>
      </c>
      <c r="H129" s="165" t="s">
        <v>34</v>
      </c>
      <c r="I129" s="165" t="s">
        <v>14</v>
      </c>
      <c r="J129" s="166" t="s">
        <v>12</v>
      </c>
      <c r="K129" s="167" t="s">
        <v>11</v>
      </c>
      <c r="L129" s="168" t="s">
        <v>42</v>
      </c>
      <c r="M129" s="168" t="s">
        <v>34</v>
      </c>
      <c r="N129" s="168" t="s">
        <v>157</v>
      </c>
      <c r="O129" s="169" t="s">
        <v>12</v>
      </c>
      <c r="P129" s="94"/>
      <c r="Q129" s="57"/>
    </row>
    <row r="130" spans="1:17" ht="15.75" customHeight="1" x14ac:dyDescent="0.25">
      <c r="A130" s="173">
        <v>1</v>
      </c>
      <c r="B130" s="397"/>
      <c r="C130" s="398"/>
      <c r="D130" s="174"/>
      <c r="E130" s="175"/>
      <c r="F130" s="161"/>
      <c r="G130" s="162"/>
      <c r="H130" s="162"/>
      <c r="I130" s="162"/>
      <c r="J130" s="163"/>
      <c r="K130" s="170"/>
      <c r="L130" s="171"/>
      <c r="M130" s="171"/>
      <c r="N130" s="171"/>
      <c r="O130" s="172"/>
      <c r="P130" s="95"/>
      <c r="Q130" s="57"/>
    </row>
    <row r="131" spans="1:17" ht="15.75" customHeight="1" x14ac:dyDescent="0.25">
      <c r="A131" s="147">
        <v>2</v>
      </c>
      <c r="B131" s="399"/>
      <c r="C131" s="400"/>
      <c r="D131" s="199"/>
      <c r="E131" s="148"/>
      <c r="F131" s="161"/>
      <c r="G131" s="162"/>
      <c r="H131" s="46"/>
      <c r="I131" s="46"/>
      <c r="J131" s="133"/>
      <c r="K131" s="132"/>
      <c r="L131" s="46"/>
      <c r="M131" s="46"/>
      <c r="N131" s="46"/>
      <c r="O131" s="133"/>
      <c r="P131" s="95"/>
      <c r="Q131" s="57"/>
    </row>
    <row r="132" spans="1:17" ht="15.75" customHeight="1" x14ac:dyDescent="0.25">
      <c r="A132" s="147">
        <v>3</v>
      </c>
      <c r="B132" s="399"/>
      <c r="C132" s="400"/>
      <c r="D132" s="199"/>
      <c r="E132" s="148"/>
      <c r="F132" s="161"/>
      <c r="G132" s="162"/>
      <c r="H132" s="46"/>
      <c r="I132" s="46"/>
      <c r="J132" s="133"/>
      <c r="K132" s="132"/>
      <c r="L132" s="46"/>
      <c r="M132" s="46"/>
      <c r="N132" s="46"/>
      <c r="O132" s="133"/>
      <c r="P132" s="95"/>
      <c r="Q132" s="57"/>
    </row>
    <row r="133" spans="1:17" ht="15.75" customHeight="1" thickBot="1" x14ac:dyDescent="0.3">
      <c r="A133" s="149">
        <v>4</v>
      </c>
      <c r="B133" s="379"/>
      <c r="C133" s="380"/>
      <c r="D133" s="200"/>
      <c r="E133" s="151"/>
      <c r="F133" s="161"/>
      <c r="G133" s="162"/>
      <c r="H133" s="159"/>
      <c r="I133" s="159"/>
      <c r="J133" s="160"/>
      <c r="K133" s="158"/>
      <c r="L133" s="159"/>
      <c r="M133" s="159"/>
      <c r="N133" s="159"/>
      <c r="O133" s="160"/>
      <c r="P133" s="95"/>
      <c r="Q133" s="57"/>
    </row>
    <row r="134" spans="1:17" ht="13.5" thickBot="1" x14ac:dyDescent="0.25">
      <c r="D134" s="381" t="s">
        <v>13</v>
      </c>
      <c r="E134" s="382"/>
      <c r="F134" s="140">
        <f>SUM(F130:F133)</f>
        <v>0</v>
      </c>
      <c r="G134" s="140">
        <f>SUM(G130:G133)</f>
        <v>0</v>
      </c>
      <c r="H134" s="140">
        <f>SUM(H130:H133)</f>
        <v>0</v>
      </c>
      <c r="I134" s="179">
        <f>SUM(I130:I133)</f>
        <v>0</v>
      </c>
      <c r="J134" s="180"/>
      <c r="K134" s="140">
        <f>SUM(K130:K133)</f>
        <v>0</v>
      </c>
      <c r="L134" s="140">
        <f t="shared" ref="L134:N134" si="8">SUM(L130:L133)</f>
        <v>0</v>
      </c>
      <c r="M134" s="140">
        <f t="shared" si="8"/>
        <v>0</v>
      </c>
      <c r="N134" s="140">
        <f t="shared" si="8"/>
        <v>0</v>
      </c>
      <c r="O134" s="141"/>
      <c r="P134" s="96"/>
      <c r="Q134" s="57"/>
    </row>
    <row r="135" spans="1:17" x14ac:dyDescent="0.2">
      <c r="Q135" s="57"/>
    </row>
    <row r="136" spans="1:17" x14ac:dyDescent="0.2">
      <c r="A136" s="359" t="s">
        <v>69</v>
      </c>
      <c r="B136" s="359"/>
      <c r="C136" s="28" t="s">
        <v>126</v>
      </c>
      <c r="D136" s="1"/>
      <c r="E136" s="4"/>
      <c r="F136" s="4"/>
      <c r="G136" s="1"/>
      <c r="H136" s="5"/>
      <c r="I136" s="5"/>
      <c r="J136" s="4"/>
      <c r="K136" s="5"/>
      <c r="L136" s="5"/>
      <c r="M136" s="5"/>
      <c r="N136" s="5"/>
      <c r="Q136" s="57"/>
    </row>
    <row r="137" spans="1:17" x14ac:dyDescent="0.2">
      <c r="A137" s="16"/>
      <c r="B137" s="16"/>
      <c r="C137" s="28" t="s">
        <v>125</v>
      </c>
      <c r="D137" s="1"/>
      <c r="E137" s="4"/>
      <c r="F137" s="4"/>
      <c r="G137" s="1"/>
      <c r="H137" s="5"/>
      <c r="I137" s="5"/>
      <c r="J137" s="4"/>
      <c r="K137" s="5"/>
      <c r="L137" s="5"/>
      <c r="M137" s="5"/>
      <c r="N137" s="5"/>
      <c r="Q137" s="57"/>
    </row>
    <row r="138" spans="1:17" ht="13.5" thickBot="1" x14ac:dyDescent="0.25">
      <c r="A138" s="82"/>
      <c r="B138" s="83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57"/>
    </row>
    <row r="139" spans="1:17" x14ac:dyDescent="0.2">
      <c r="A139" s="360" t="s">
        <v>27</v>
      </c>
      <c r="B139" s="361"/>
      <c r="C139" s="360" t="s">
        <v>155</v>
      </c>
      <c r="D139" s="364"/>
      <c r="E139" s="365"/>
      <c r="F139" s="383" t="s">
        <v>78</v>
      </c>
      <c r="G139" s="384"/>
      <c r="H139" s="384"/>
      <c r="I139" s="384"/>
      <c r="J139" s="385"/>
      <c r="K139" s="389" t="s">
        <v>158</v>
      </c>
      <c r="L139" s="390"/>
      <c r="M139" s="390"/>
      <c r="N139" s="390"/>
      <c r="O139" s="391"/>
      <c r="P139" s="93"/>
      <c r="Q139" s="57"/>
    </row>
    <row r="140" spans="1:17" ht="13.5" thickBot="1" x14ac:dyDescent="0.25">
      <c r="A140" s="362"/>
      <c r="B140" s="363"/>
      <c r="C140" s="362"/>
      <c r="D140" s="366"/>
      <c r="E140" s="367"/>
      <c r="F140" s="386"/>
      <c r="G140" s="387"/>
      <c r="H140" s="387"/>
      <c r="I140" s="387"/>
      <c r="J140" s="388"/>
      <c r="K140" s="392"/>
      <c r="L140" s="393"/>
      <c r="M140" s="393"/>
      <c r="N140" s="393"/>
      <c r="O140" s="394"/>
      <c r="P140" s="93"/>
      <c r="Q140" s="57"/>
    </row>
    <row r="141" spans="1:17" ht="13.5" thickBot="1" x14ac:dyDescent="0.25">
      <c r="A141" s="176" t="s">
        <v>9</v>
      </c>
      <c r="B141" s="401" t="s">
        <v>10</v>
      </c>
      <c r="C141" s="402"/>
      <c r="D141" s="177" t="s">
        <v>15</v>
      </c>
      <c r="E141" s="178" t="s">
        <v>8</v>
      </c>
      <c r="F141" s="164" t="s">
        <v>11</v>
      </c>
      <c r="G141" s="165" t="s">
        <v>42</v>
      </c>
      <c r="H141" s="165" t="s">
        <v>34</v>
      </c>
      <c r="I141" s="165" t="s">
        <v>14</v>
      </c>
      <c r="J141" s="166" t="s">
        <v>12</v>
      </c>
      <c r="K141" s="167" t="s">
        <v>11</v>
      </c>
      <c r="L141" s="168" t="s">
        <v>42</v>
      </c>
      <c r="M141" s="168" t="s">
        <v>34</v>
      </c>
      <c r="N141" s="168" t="s">
        <v>157</v>
      </c>
      <c r="O141" s="169" t="s">
        <v>12</v>
      </c>
      <c r="P141" s="94"/>
      <c r="Q141" s="57"/>
    </row>
    <row r="142" spans="1:17" ht="15.75" customHeight="1" x14ac:dyDescent="0.25">
      <c r="A142" s="173">
        <v>1</v>
      </c>
      <c r="B142" s="397"/>
      <c r="C142" s="398"/>
      <c r="D142" s="174"/>
      <c r="E142" s="175"/>
      <c r="F142" s="161"/>
      <c r="G142" s="162"/>
      <c r="H142" s="162"/>
      <c r="I142" s="162"/>
      <c r="J142" s="163"/>
      <c r="K142" s="170"/>
      <c r="L142" s="171"/>
      <c r="M142" s="171"/>
      <c r="N142" s="171"/>
      <c r="O142" s="172"/>
      <c r="P142" s="95"/>
      <c r="Q142" s="57"/>
    </row>
    <row r="143" spans="1:17" ht="15.75" customHeight="1" x14ac:dyDescent="0.25">
      <c r="A143" s="147">
        <v>2</v>
      </c>
      <c r="B143" s="399"/>
      <c r="C143" s="400"/>
      <c r="D143" s="199"/>
      <c r="E143" s="148"/>
      <c r="F143" s="161"/>
      <c r="G143" s="162"/>
      <c r="H143" s="46"/>
      <c r="I143" s="46"/>
      <c r="J143" s="133"/>
      <c r="K143" s="132"/>
      <c r="L143" s="46"/>
      <c r="M143" s="46"/>
      <c r="N143" s="46"/>
      <c r="O143" s="133"/>
      <c r="P143" s="95"/>
      <c r="Q143" s="57"/>
    </row>
    <row r="144" spans="1:17" ht="15.75" customHeight="1" x14ac:dyDescent="0.25">
      <c r="A144" s="147">
        <v>3</v>
      </c>
      <c r="B144" s="399"/>
      <c r="C144" s="400"/>
      <c r="D144" s="199"/>
      <c r="E144" s="148"/>
      <c r="F144" s="161"/>
      <c r="G144" s="162"/>
      <c r="H144" s="46"/>
      <c r="I144" s="46"/>
      <c r="J144" s="133"/>
      <c r="K144" s="132"/>
      <c r="L144" s="46"/>
      <c r="M144" s="46"/>
      <c r="N144" s="46"/>
      <c r="O144" s="133"/>
      <c r="P144" s="95"/>
      <c r="Q144" s="57"/>
    </row>
    <row r="145" spans="1:17" ht="15.75" customHeight="1" thickBot="1" x14ac:dyDescent="0.3">
      <c r="A145" s="149">
        <v>4</v>
      </c>
      <c r="B145" s="379"/>
      <c r="C145" s="380"/>
      <c r="D145" s="200"/>
      <c r="E145" s="151"/>
      <c r="F145" s="161"/>
      <c r="G145" s="162"/>
      <c r="H145" s="159"/>
      <c r="I145" s="159"/>
      <c r="J145" s="160"/>
      <c r="K145" s="158"/>
      <c r="L145" s="159"/>
      <c r="M145" s="159"/>
      <c r="N145" s="159"/>
      <c r="O145" s="160"/>
      <c r="P145" s="95"/>
      <c r="Q145" s="57"/>
    </row>
    <row r="146" spans="1:17" ht="13.5" thickBot="1" x14ac:dyDescent="0.25">
      <c r="D146" s="381" t="s">
        <v>13</v>
      </c>
      <c r="E146" s="382"/>
      <c r="F146" s="140">
        <f>SUM(F142:F145)</f>
        <v>0</v>
      </c>
      <c r="G146" s="140">
        <f>SUM(G142:G145)</f>
        <v>0</v>
      </c>
      <c r="H146" s="140">
        <f>SUM(H142:H145)</f>
        <v>0</v>
      </c>
      <c r="I146" s="179">
        <f>SUM(I142:I145)</f>
        <v>0</v>
      </c>
      <c r="J146" s="180"/>
      <c r="K146" s="140">
        <f>SUM(K142:K145)</f>
        <v>0</v>
      </c>
      <c r="L146" s="140">
        <f t="shared" ref="L146:N146" si="9">SUM(L142:L145)</f>
        <v>0</v>
      </c>
      <c r="M146" s="140">
        <f t="shared" si="9"/>
        <v>0</v>
      </c>
      <c r="N146" s="140">
        <f t="shared" si="9"/>
        <v>0</v>
      </c>
      <c r="O146" s="141"/>
      <c r="P146" s="96"/>
      <c r="Q146" s="57"/>
    </row>
    <row r="147" spans="1:17" x14ac:dyDescent="0.2">
      <c r="Q147" s="57"/>
    </row>
    <row r="148" spans="1:17" x14ac:dyDescent="0.2">
      <c r="A148" s="359" t="s">
        <v>69</v>
      </c>
      <c r="B148" s="359"/>
      <c r="C148" s="28" t="s">
        <v>126</v>
      </c>
      <c r="D148" s="1"/>
      <c r="E148" s="4"/>
      <c r="F148" s="4"/>
      <c r="G148" s="1"/>
      <c r="H148" s="5"/>
      <c r="I148" s="5"/>
      <c r="J148" s="4"/>
      <c r="K148" s="5"/>
      <c r="L148" s="5"/>
      <c r="M148" s="5"/>
      <c r="N148" s="5"/>
      <c r="Q148" s="57"/>
    </row>
    <row r="149" spans="1:17" x14ac:dyDescent="0.2">
      <c r="A149" s="16"/>
      <c r="B149" s="16"/>
      <c r="C149" s="28" t="s">
        <v>125</v>
      </c>
      <c r="D149" s="1"/>
      <c r="E149" s="4"/>
      <c r="F149" s="4"/>
      <c r="G149" s="1"/>
      <c r="H149" s="5"/>
      <c r="I149" s="5"/>
      <c r="J149" s="4"/>
      <c r="K149" s="5"/>
      <c r="L149" s="5"/>
      <c r="M149" s="5"/>
      <c r="N149" s="5"/>
      <c r="Q149" s="57"/>
    </row>
    <row r="150" spans="1:17" ht="13.5" thickBot="1" x14ac:dyDescent="0.25">
      <c r="A150" s="82"/>
      <c r="B150" s="83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57"/>
    </row>
    <row r="151" spans="1:17" x14ac:dyDescent="0.2">
      <c r="A151" s="360" t="s">
        <v>28</v>
      </c>
      <c r="B151" s="361"/>
      <c r="C151" s="360" t="s">
        <v>155</v>
      </c>
      <c r="D151" s="364"/>
      <c r="E151" s="365"/>
      <c r="F151" s="383" t="s">
        <v>78</v>
      </c>
      <c r="G151" s="384"/>
      <c r="H151" s="384"/>
      <c r="I151" s="384"/>
      <c r="J151" s="385"/>
      <c r="K151" s="389" t="s">
        <v>158</v>
      </c>
      <c r="L151" s="390"/>
      <c r="M151" s="390"/>
      <c r="N151" s="390"/>
      <c r="O151" s="391"/>
      <c r="P151" s="93"/>
      <c r="Q151" s="57"/>
    </row>
    <row r="152" spans="1:17" ht="13.5" thickBot="1" x14ac:dyDescent="0.25">
      <c r="A152" s="362"/>
      <c r="B152" s="363"/>
      <c r="C152" s="362"/>
      <c r="D152" s="366"/>
      <c r="E152" s="367"/>
      <c r="F152" s="386"/>
      <c r="G152" s="387"/>
      <c r="H152" s="387"/>
      <c r="I152" s="387"/>
      <c r="J152" s="388"/>
      <c r="K152" s="392"/>
      <c r="L152" s="393"/>
      <c r="M152" s="393"/>
      <c r="N152" s="393"/>
      <c r="O152" s="394"/>
      <c r="P152" s="93"/>
      <c r="Q152" s="57"/>
    </row>
    <row r="153" spans="1:17" ht="13.5" thickBot="1" x14ac:dyDescent="0.25">
      <c r="A153" s="176" t="s">
        <v>9</v>
      </c>
      <c r="B153" s="401" t="s">
        <v>10</v>
      </c>
      <c r="C153" s="402"/>
      <c r="D153" s="177" t="s">
        <v>15</v>
      </c>
      <c r="E153" s="178" t="s">
        <v>8</v>
      </c>
      <c r="F153" s="164" t="s">
        <v>11</v>
      </c>
      <c r="G153" s="165" t="s">
        <v>42</v>
      </c>
      <c r="H153" s="165" t="s">
        <v>34</v>
      </c>
      <c r="I153" s="165" t="s">
        <v>14</v>
      </c>
      <c r="J153" s="166" t="s">
        <v>12</v>
      </c>
      <c r="K153" s="167" t="s">
        <v>11</v>
      </c>
      <c r="L153" s="168" t="s">
        <v>42</v>
      </c>
      <c r="M153" s="168" t="s">
        <v>34</v>
      </c>
      <c r="N153" s="168" t="s">
        <v>157</v>
      </c>
      <c r="O153" s="169" t="s">
        <v>12</v>
      </c>
      <c r="P153" s="94"/>
      <c r="Q153" s="57"/>
    </row>
    <row r="154" spans="1:17" ht="15.75" customHeight="1" x14ac:dyDescent="0.25">
      <c r="A154" s="173">
        <v>1</v>
      </c>
      <c r="B154" s="397"/>
      <c r="C154" s="398"/>
      <c r="D154" s="174"/>
      <c r="E154" s="175"/>
      <c r="F154" s="161"/>
      <c r="G154" s="162"/>
      <c r="H154" s="162"/>
      <c r="I154" s="162"/>
      <c r="J154" s="163"/>
      <c r="K154" s="170"/>
      <c r="L154" s="171"/>
      <c r="M154" s="171"/>
      <c r="N154" s="171"/>
      <c r="O154" s="172"/>
      <c r="P154" s="95"/>
      <c r="Q154" s="57"/>
    </row>
    <row r="155" spans="1:17" ht="15.75" customHeight="1" x14ac:dyDescent="0.25">
      <c r="A155" s="147">
        <v>2</v>
      </c>
      <c r="B155" s="399"/>
      <c r="C155" s="400"/>
      <c r="D155" s="199"/>
      <c r="E155" s="148"/>
      <c r="F155" s="161"/>
      <c r="G155" s="162"/>
      <c r="H155" s="46"/>
      <c r="I155" s="46"/>
      <c r="J155" s="133"/>
      <c r="K155" s="132"/>
      <c r="L155" s="46"/>
      <c r="M155" s="46"/>
      <c r="N155" s="46"/>
      <c r="O155" s="133"/>
      <c r="P155" s="95"/>
      <c r="Q155" s="57"/>
    </row>
    <row r="156" spans="1:17" ht="15.75" customHeight="1" x14ac:dyDescent="0.25">
      <c r="A156" s="147">
        <v>3</v>
      </c>
      <c r="B156" s="399"/>
      <c r="C156" s="400"/>
      <c r="D156" s="199"/>
      <c r="E156" s="148"/>
      <c r="F156" s="161"/>
      <c r="G156" s="162"/>
      <c r="H156" s="46"/>
      <c r="I156" s="46"/>
      <c r="J156" s="133"/>
      <c r="K156" s="132"/>
      <c r="L156" s="46"/>
      <c r="M156" s="46"/>
      <c r="N156" s="46"/>
      <c r="O156" s="133"/>
      <c r="P156" s="95"/>
      <c r="Q156" s="57"/>
    </row>
    <row r="157" spans="1:17" ht="15.75" customHeight="1" thickBot="1" x14ac:dyDescent="0.3">
      <c r="A157" s="149">
        <v>4</v>
      </c>
      <c r="B157" s="379"/>
      <c r="C157" s="380"/>
      <c r="D157" s="200"/>
      <c r="E157" s="151"/>
      <c r="F157" s="161"/>
      <c r="G157" s="162"/>
      <c r="H157" s="159"/>
      <c r="I157" s="159"/>
      <c r="J157" s="160"/>
      <c r="K157" s="158"/>
      <c r="L157" s="159"/>
      <c r="M157" s="159"/>
      <c r="N157" s="159"/>
      <c r="O157" s="160"/>
      <c r="P157" s="95"/>
      <c r="Q157" s="57"/>
    </row>
    <row r="158" spans="1:17" ht="13.5" thickBot="1" x14ac:dyDescent="0.25">
      <c r="D158" s="381" t="s">
        <v>13</v>
      </c>
      <c r="E158" s="382"/>
      <c r="F158" s="140">
        <f>SUM(F154:F157)</f>
        <v>0</v>
      </c>
      <c r="G158" s="140">
        <f>SUM(G154:G157)</f>
        <v>0</v>
      </c>
      <c r="H158" s="140">
        <f>SUM(H154:H157)</f>
        <v>0</v>
      </c>
      <c r="I158" s="179">
        <f>SUM(I154:I157)</f>
        <v>0</v>
      </c>
      <c r="J158" s="180"/>
      <c r="K158" s="140">
        <f>SUM(K154:K157)</f>
        <v>0</v>
      </c>
      <c r="L158" s="140">
        <f t="shared" ref="L158:N158" si="10">SUM(L154:L157)</f>
        <v>0</v>
      </c>
      <c r="M158" s="140">
        <f t="shared" si="10"/>
        <v>0</v>
      </c>
      <c r="N158" s="140">
        <f t="shared" si="10"/>
        <v>0</v>
      </c>
      <c r="O158" s="141"/>
      <c r="P158" s="96"/>
      <c r="Q158" s="57"/>
    </row>
    <row r="159" spans="1:17" x14ac:dyDescent="0.2">
      <c r="Q159" s="57"/>
    </row>
    <row r="160" spans="1:17" x14ac:dyDescent="0.2">
      <c r="A160" s="359" t="s">
        <v>69</v>
      </c>
      <c r="B160" s="359"/>
      <c r="C160" s="28" t="s">
        <v>126</v>
      </c>
      <c r="D160" s="1"/>
      <c r="E160" s="4"/>
      <c r="F160" s="4"/>
      <c r="G160" s="1"/>
      <c r="H160" s="5"/>
      <c r="I160" s="5"/>
      <c r="J160" s="4"/>
      <c r="K160" s="5"/>
      <c r="L160" s="5"/>
      <c r="M160" s="5"/>
      <c r="N160" s="5"/>
      <c r="Q160" s="57"/>
    </row>
    <row r="161" spans="1:17" x14ac:dyDescent="0.2">
      <c r="A161" s="16"/>
      <c r="B161" s="16"/>
      <c r="C161" s="28" t="s">
        <v>125</v>
      </c>
      <c r="D161" s="1"/>
      <c r="E161" s="4"/>
      <c r="F161" s="4"/>
      <c r="G161" s="1"/>
      <c r="H161" s="5"/>
      <c r="I161" s="5"/>
      <c r="J161" s="4"/>
      <c r="K161" s="5"/>
      <c r="L161" s="5"/>
      <c r="M161" s="5"/>
      <c r="N161" s="5"/>
      <c r="Q161" s="57"/>
    </row>
    <row r="162" spans="1:17" ht="13.5" thickBot="1" x14ac:dyDescent="0.25">
      <c r="A162" s="82"/>
      <c r="B162" s="83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57"/>
    </row>
    <row r="163" spans="1:17" x14ac:dyDescent="0.2">
      <c r="A163" s="360" t="s">
        <v>29</v>
      </c>
      <c r="B163" s="361"/>
      <c r="C163" s="360" t="s">
        <v>155</v>
      </c>
      <c r="D163" s="364"/>
      <c r="E163" s="365"/>
      <c r="F163" s="383" t="s">
        <v>78</v>
      </c>
      <c r="G163" s="384"/>
      <c r="H163" s="384"/>
      <c r="I163" s="384"/>
      <c r="J163" s="385"/>
      <c r="K163" s="389" t="s">
        <v>158</v>
      </c>
      <c r="L163" s="390"/>
      <c r="M163" s="390"/>
      <c r="N163" s="390"/>
      <c r="O163" s="391"/>
      <c r="P163" s="93"/>
      <c r="Q163" s="57"/>
    </row>
    <row r="164" spans="1:17" ht="13.5" thickBot="1" x14ac:dyDescent="0.25">
      <c r="A164" s="362"/>
      <c r="B164" s="363"/>
      <c r="C164" s="362"/>
      <c r="D164" s="366"/>
      <c r="E164" s="367"/>
      <c r="F164" s="386"/>
      <c r="G164" s="387"/>
      <c r="H164" s="387"/>
      <c r="I164" s="387"/>
      <c r="J164" s="388"/>
      <c r="K164" s="392"/>
      <c r="L164" s="393"/>
      <c r="M164" s="393"/>
      <c r="N164" s="393"/>
      <c r="O164" s="394"/>
      <c r="P164" s="93"/>
      <c r="Q164" s="57"/>
    </row>
    <row r="165" spans="1:17" ht="13.5" thickBot="1" x14ac:dyDescent="0.25">
      <c r="A165" s="176" t="s">
        <v>9</v>
      </c>
      <c r="B165" s="401" t="s">
        <v>10</v>
      </c>
      <c r="C165" s="402"/>
      <c r="D165" s="177" t="s">
        <v>15</v>
      </c>
      <c r="E165" s="178" t="s">
        <v>8</v>
      </c>
      <c r="F165" s="164" t="s">
        <v>11</v>
      </c>
      <c r="G165" s="165" t="s">
        <v>42</v>
      </c>
      <c r="H165" s="165" t="s">
        <v>34</v>
      </c>
      <c r="I165" s="165" t="s">
        <v>14</v>
      </c>
      <c r="J165" s="166" t="s">
        <v>12</v>
      </c>
      <c r="K165" s="167" t="s">
        <v>11</v>
      </c>
      <c r="L165" s="168" t="s">
        <v>42</v>
      </c>
      <c r="M165" s="168" t="s">
        <v>34</v>
      </c>
      <c r="N165" s="168" t="s">
        <v>157</v>
      </c>
      <c r="O165" s="169" t="s">
        <v>12</v>
      </c>
      <c r="P165" s="94"/>
      <c r="Q165" s="57"/>
    </row>
    <row r="166" spans="1:17" ht="15.75" customHeight="1" x14ac:dyDescent="0.25">
      <c r="A166" s="173">
        <v>1</v>
      </c>
      <c r="B166" s="397"/>
      <c r="C166" s="398"/>
      <c r="D166" s="174"/>
      <c r="E166" s="175"/>
      <c r="F166" s="161"/>
      <c r="G166" s="162"/>
      <c r="H166" s="162"/>
      <c r="I166" s="162"/>
      <c r="J166" s="163"/>
      <c r="K166" s="170"/>
      <c r="L166" s="171"/>
      <c r="M166" s="171"/>
      <c r="N166" s="171"/>
      <c r="O166" s="172"/>
      <c r="P166" s="95"/>
      <c r="Q166" s="57"/>
    </row>
    <row r="167" spans="1:17" ht="15.75" customHeight="1" x14ac:dyDescent="0.25">
      <c r="A167" s="147">
        <v>2</v>
      </c>
      <c r="B167" s="399"/>
      <c r="C167" s="400"/>
      <c r="D167" s="199"/>
      <c r="E167" s="148"/>
      <c r="F167" s="161"/>
      <c r="G167" s="162"/>
      <c r="H167" s="46"/>
      <c r="I167" s="46"/>
      <c r="J167" s="133"/>
      <c r="K167" s="132"/>
      <c r="L167" s="46"/>
      <c r="M167" s="46"/>
      <c r="N167" s="46"/>
      <c r="O167" s="133"/>
      <c r="P167" s="95"/>
      <c r="Q167" s="57"/>
    </row>
    <row r="168" spans="1:17" ht="15.75" customHeight="1" x14ac:dyDescent="0.25">
      <c r="A168" s="147">
        <v>3</v>
      </c>
      <c r="B168" s="399"/>
      <c r="C168" s="400"/>
      <c r="D168" s="199"/>
      <c r="E168" s="148"/>
      <c r="F168" s="161"/>
      <c r="G168" s="162"/>
      <c r="H168" s="46"/>
      <c r="I168" s="46"/>
      <c r="J168" s="133"/>
      <c r="K168" s="132"/>
      <c r="L168" s="46"/>
      <c r="M168" s="46"/>
      <c r="N168" s="46"/>
      <c r="O168" s="133"/>
      <c r="P168" s="95"/>
      <c r="Q168" s="57"/>
    </row>
    <row r="169" spans="1:17" ht="15.75" customHeight="1" thickBot="1" x14ac:dyDescent="0.3">
      <c r="A169" s="149">
        <v>4</v>
      </c>
      <c r="B169" s="379"/>
      <c r="C169" s="380"/>
      <c r="D169" s="200"/>
      <c r="E169" s="151"/>
      <c r="F169" s="161"/>
      <c r="G169" s="162"/>
      <c r="H169" s="159"/>
      <c r="I169" s="159"/>
      <c r="J169" s="160"/>
      <c r="K169" s="158"/>
      <c r="L169" s="159"/>
      <c r="M169" s="159"/>
      <c r="N169" s="159"/>
      <c r="O169" s="160"/>
      <c r="P169" s="95"/>
      <c r="Q169" s="57"/>
    </row>
    <row r="170" spans="1:17" ht="13.5" thickBot="1" x14ac:dyDescent="0.25">
      <c r="D170" s="381" t="s">
        <v>13</v>
      </c>
      <c r="E170" s="382"/>
      <c r="F170" s="140">
        <f>SUM(F166:F169)</f>
        <v>0</v>
      </c>
      <c r="G170" s="140">
        <f>SUM(G166:G169)</f>
        <v>0</v>
      </c>
      <c r="H170" s="140">
        <f>SUM(H166:H169)</f>
        <v>0</v>
      </c>
      <c r="I170" s="179">
        <f>SUM(I166:I169)</f>
        <v>0</v>
      </c>
      <c r="J170" s="180"/>
      <c r="K170" s="140">
        <f>SUM(K166:K169)</f>
        <v>0</v>
      </c>
      <c r="L170" s="140">
        <f t="shared" ref="L170:N170" si="11">SUM(L166:L169)</f>
        <v>0</v>
      </c>
      <c r="M170" s="140">
        <f t="shared" si="11"/>
        <v>0</v>
      </c>
      <c r="N170" s="140">
        <f t="shared" si="11"/>
        <v>0</v>
      </c>
      <c r="O170" s="141"/>
      <c r="P170" s="96"/>
      <c r="Q170" s="57"/>
    </row>
    <row r="171" spans="1:17" x14ac:dyDescent="0.2">
      <c r="Q171" s="57"/>
    </row>
    <row r="172" spans="1:17" x14ac:dyDescent="0.2">
      <c r="A172" s="359" t="s">
        <v>69</v>
      </c>
      <c r="B172" s="359"/>
      <c r="C172" s="28" t="s">
        <v>126</v>
      </c>
      <c r="D172" s="1"/>
      <c r="E172" s="4"/>
      <c r="F172" s="4"/>
      <c r="G172" s="1"/>
      <c r="H172" s="5"/>
      <c r="I172" s="5"/>
      <c r="J172" s="4"/>
      <c r="K172" s="5"/>
      <c r="L172" s="5"/>
      <c r="M172" s="5"/>
      <c r="N172" s="5"/>
      <c r="Q172" s="57"/>
    </row>
    <row r="173" spans="1:17" x14ac:dyDescent="0.2">
      <c r="A173" s="16"/>
      <c r="B173" s="16"/>
      <c r="C173" s="28" t="s">
        <v>125</v>
      </c>
      <c r="D173" s="1"/>
      <c r="E173" s="4"/>
      <c r="F173" s="4"/>
      <c r="G173" s="1"/>
      <c r="H173" s="5"/>
      <c r="I173" s="5"/>
      <c r="J173" s="4"/>
      <c r="K173" s="5"/>
      <c r="L173" s="5"/>
      <c r="M173" s="5"/>
      <c r="N173" s="5"/>
      <c r="Q173" s="57"/>
    </row>
    <row r="174" spans="1:17" ht="13.5" thickBot="1" x14ac:dyDescent="0.25">
      <c r="A174" s="82"/>
      <c r="B174" s="83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57"/>
    </row>
    <row r="175" spans="1:17" x14ac:dyDescent="0.2">
      <c r="A175" s="360" t="s">
        <v>30</v>
      </c>
      <c r="B175" s="361"/>
      <c r="C175" s="360" t="s">
        <v>155</v>
      </c>
      <c r="D175" s="364"/>
      <c r="E175" s="365"/>
      <c r="F175" s="383" t="s">
        <v>78</v>
      </c>
      <c r="G175" s="384"/>
      <c r="H175" s="384"/>
      <c r="I175" s="384"/>
      <c r="J175" s="385"/>
      <c r="K175" s="389" t="s">
        <v>158</v>
      </c>
      <c r="L175" s="390"/>
      <c r="M175" s="390"/>
      <c r="N175" s="390"/>
      <c r="O175" s="391"/>
      <c r="P175" s="93"/>
      <c r="Q175" s="57"/>
    </row>
    <row r="176" spans="1:17" ht="13.5" thickBot="1" x14ac:dyDescent="0.25">
      <c r="A176" s="362"/>
      <c r="B176" s="363"/>
      <c r="C176" s="362"/>
      <c r="D176" s="366"/>
      <c r="E176" s="367"/>
      <c r="F176" s="386"/>
      <c r="G176" s="387"/>
      <c r="H176" s="387"/>
      <c r="I176" s="387"/>
      <c r="J176" s="388"/>
      <c r="K176" s="392"/>
      <c r="L176" s="393"/>
      <c r="M176" s="393"/>
      <c r="N176" s="393"/>
      <c r="O176" s="394"/>
      <c r="P176" s="93"/>
      <c r="Q176" s="57"/>
    </row>
    <row r="177" spans="1:17" ht="13.5" thickBot="1" x14ac:dyDescent="0.25">
      <c r="A177" s="176" t="s">
        <v>9</v>
      </c>
      <c r="B177" s="401" t="s">
        <v>10</v>
      </c>
      <c r="C177" s="402"/>
      <c r="D177" s="177" t="s">
        <v>15</v>
      </c>
      <c r="E177" s="178" t="s">
        <v>8</v>
      </c>
      <c r="F177" s="164" t="s">
        <v>11</v>
      </c>
      <c r="G177" s="165" t="s">
        <v>42</v>
      </c>
      <c r="H177" s="165" t="s">
        <v>34</v>
      </c>
      <c r="I177" s="165" t="s">
        <v>14</v>
      </c>
      <c r="J177" s="166" t="s">
        <v>12</v>
      </c>
      <c r="K177" s="167" t="s">
        <v>11</v>
      </c>
      <c r="L177" s="168" t="s">
        <v>42</v>
      </c>
      <c r="M177" s="168" t="s">
        <v>34</v>
      </c>
      <c r="N177" s="168" t="s">
        <v>157</v>
      </c>
      <c r="O177" s="169" t="s">
        <v>12</v>
      </c>
      <c r="P177" s="94"/>
      <c r="Q177" s="57"/>
    </row>
    <row r="178" spans="1:17" ht="15.75" customHeight="1" x14ac:dyDescent="0.25">
      <c r="A178" s="173">
        <v>1</v>
      </c>
      <c r="B178" s="397"/>
      <c r="C178" s="398"/>
      <c r="D178" s="174"/>
      <c r="E178" s="175"/>
      <c r="F178" s="161"/>
      <c r="G178" s="162"/>
      <c r="H178" s="162"/>
      <c r="I178" s="162"/>
      <c r="J178" s="163"/>
      <c r="K178" s="170"/>
      <c r="L178" s="171"/>
      <c r="M178" s="171"/>
      <c r="N178" s="171"/>
      <c r="O178" s="172"/>
      <c r="P178" s="95"/>
      <c r="Q178" s="57"/>
    </row>
    <row r="179" spans="1:17" ht="15.75" customHeight="1" x14ac:dyDescent="0.25">
      <c r="A179" s="147">
        <v>2</v>
      </c>
      <c r="B179" s="399"/>
      <c r="C179" s="400"/>
      <c r="D179" s="199"/>
      <c r="E179" s="148"/>
      <c r="F179" s="161"/>
      <c r="G179" s="162"/>
      <c r="H179" s="46"/>
      <c r="I179" s="46"/>
      <c r="J179" s="133"/>
      <c r="K179" s="132"/>
      <c r="L179" s="46"/>
      <c r="M179" s="46"/>
      <c r="N179" s="46"/>
      <c r="O179" s="133"/>
      <c r="P179" s="95"/>
      <c r="Q179" s="57"/>
    </row>
    <row r="180" spans="1:17" ht="15.75" customHeight="1" x14ac:dyDescent="0.25">
      <c r="A180" s="147">
        <v>3</v>
      </c>
      <c r="B180" s="399"/>
      <c r="C180" s="400"/>
      <c r="D180" s="199"/>
      <c r="E180" s="148"/>
      <c r="F180" s="161"/>
      <c r="G180" s="162"/>
      <c r="H180" s="46"/>
      <c r="I180" s="46"/>
      <c r="J180" s="133"/>
      <c r="K180" s="132"/>
      <c r="L180" s="46"/>
      <c r="M180" s="46"/>
      <c r="N180" s="46"/>
      <c r="O180" s="133"/>
      <c r="P180" s="95"/>
      <c r="Q180" s="57"/>
    </row>
    <row r="181" spans="1:17" ht="15.75" customHeight="1" thickBot="1" x14ac:dyDescent="0.3">
      <c r="A181" s="149">
        <v>4</v>
      </c>
      <c r="B181" s="379"/>
      <c r="C181" s="380"/>
      <c r="D181" s="200"/>
      <c r="E181" s="151"/>
      <c r="F181" s="161"/>
      <c r="G181" s="162"/>
      <c r="H181" s="159"/>
      <c r="I181" s="159"/>
      <c r="J181" s="160"/>
      <c r="K181" s="158"/>
      <c r="L181" s="159"/>
      <c r="M181" s="159"/>
      <c r="N181" s="159"/>
      <c r="O181" s="160"/>
      <c r="P181" s="95"/>
      <c r="Q181" s="57"/>
    </row>
    <row r="182" spans="1:17" ht="13.5" thickBot="1" x14ac:dyDescent="0.25">
      <c r="D182" s="381" t="s">
        <v>13</v>
      </c>
      <c r="E182" s="382"/>
      <c r="F182" s="140">
        <f>SUM(F178:F181)</f>
        <v>0</v>
      </c>
      <c r="G182" s="140">
        <f>SUM(G178:G181)</f>
        <v>0</v>
      </c>
      <c r="H182" s="140">
        <f>SUM(H178:H181)</f>
        <v>0</v>
      </c>
      <c r="I182" s="179">
        <f>SUM(I178:I181)</f>
        <v>0</v>
      </c>
      <c r="J182" s="180"/>
      <c r="K182" s="140">
        <f>SUM(K178:K181)</f>
        <v>0</v>
      </c>
      <c r="L182" s="140">
        <f t="shared" ref="L182:N182" si="12">SUM(L178:L181)</f>
        <v>0</v>
      </c>
      <c r="M182" s="140">
        <f t="shared" si="12"/>
        <v>0</v>
      </c>
      <c r="N182" s="140">
        <f t="shared" si="12"/>
        <v>0</v>
      </c>
      <c r="O182" s="141"/>
      <c r="P182" s="96"/>
      <c r="Q182" s="57"/>
    </row>
    <row r="183" spans="1:17" x14ac:dyDescent="0.2">
      <c r="Q183" s="57"/>
    </row>
    <row r="184" spans="1:17" x14ac:dyDescent="0.2">
      <c r="A184" s="359" t="s">
        <v>69</v>
      </c>
      <c r="B184" s="359"/>
      <c r="C184" s="28" t="s">
        <v>126</v>
      </c>
      <c r="D184" s="1"/>
      <c r="E184" s="4"/>
      <c r="F184" s="4"/>
      <c r="G184" s="1"/>
      <c r="H184" s="5"/>
      <c r="I184" s="5"/>
      <c r="J184" s="4"/>
      <c r="K184" s="5"/>
      <c r="L184" s="5"/>
      <c r="M184" s="5"/>
      <c r="N184" s="5"/>
      <c r="Q184" s="57"/>
    </row>
    <row r="185" spans="1:17" x14ac:dyDescent="0.2">
      <c r="A185" s="16"/>
      <c r="B185" s="16"/>
      <c r="C185" s="28" t="s">
        <v>125</v>
      </c>
      <c r="D185" s="1"/>
      <c r="E185" s="4"/>
      <c r="F185" s="4"/>
      <c r="G185" s="1"/>
      <c r="H185" s="5"/>
      <c r="I185" s="5"/>
      <c r="J185" s="4"/>
      <c r="K185" s="5"/>
      <c r="L185" s="5"/>
      <c r="M185" s="5"/>
      <c r="N185" s="5"/>
      <c r="Q185" s="57"/>
    </row>
    <row r="186" spans="1:17" ht="13.5" thickBot="1" x14ac:dyDescent="0.25">
      <c r="A186" s="82"/>
      <c r="B186" s="83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57"/>
    </row>
    <row r="187" spans="1:17" x14ac:dyDescent="0.2">
      <c r="A187" s="360" t="s">
        <v>31</v>
      </c>
      <c r="B187" s="361"/>
      <c r="C187" s="360" t="s">
        <v>155</v>
      </c>
      <c r="D187" s="364"/>
      <c r="E187" s="365"/>
      <c r="F187" s="383" t="s">
        <v>78</v>
      </c>
      <c r="G187" s="384"/>
      <c r="H187" s="384"/>
      <c r="I187" s="384"/>
      <c r="J187" s="385"/>
      <c r="K187" s="389" t="s">
        <v>158</v>
      </c>
      <c r="L187" s="390"/>
      <c r="M187" s="390"/>
      <c r="N187" s="390"/>
      <c r="O187" s="391"/>
      <c r="P187" s="93"/>
      <c r="Q187" s="57"/>
    </row>
    <row r="188" spans="1:17" ht="13.5" thickBot="1" x14ac:dyDescent="0.25">
      <c r="A188" s="362"/>
      <c r="B188" s="363"/>
      <c r="C188" s="362"/>
      <c r="D188" s="366"/>
      <c r="E188" s="367"/>
      <c r="F188" s="386"/>
      <c r="G188" s="387"/>
      <c r="H188" s="387"/>
      <c r="I188" s="387"/>
      <c r="J188" s="388"/>
      <c r="K188" s="392"/>
      <c r="L188" s="393"/>
      <c r="M188" s="393"/>
      <c r="N188" s="393"/>
      <c r="O188" s="394"/>
      <c r="P188" s="93"/>
      <c r="Q188" s="57"/>
    </row>
    <row r="189" spans="1:17" ht="13.5" thickBot="1" x14ac:dyDescent="0.25">
      <c r="A189" s="176" t="s">
        <v>9</v>
      </c>
      <c r="B189" s="401" t="s">
        <v>10</v>
      </c>
      <c r="C189" s="402"/>
      <c r="D189" s="177" t="s">
        <v>15</v>
      </c>
      <c r="E189" s="178" t="s">
        <v>8</v>
      </c>
      <c r="F189" s="164" t="s">
        <v>11</v>
      </c>
      <c r="G189" s="165" t="s">
        <v>42</v>
      </c>
      <c r="H189" s="165" t="s">
        <v>34</v>
      </c>
      <c r="I189" s="165" t="s">
        <v>14</v>
      </c>
      <c r="J189" s="166" t="s">
        <v>12</v>
      </c>
      <c r="K189" s="167" t="s">
        <v>11</v>
      </c>
      <c r="L189" s="168" t="s">
        <v>42</v>
      </c>
      <c r="M189" s="168" t="s">
        <v>34</v>
      </c>
      <c r="N189" s="168" t="s">
        <v>157</v>
      </c>
      <c r="O189" s="169" t="s">
        <v>12</v>
      </c>
      <c r="P189" s="94"/>
      <c r="Q189" s="57"/>
    </row>
    <row r="190" spans="1:17" ht="15.75" customHeight="1" x14ac:dyDescent="0.25">
      <c r="A190" s="173">
        <v>1</v>
      </c>
      <c r="B190" s="397"/>
      <c r="C190" s="398"/>
      <c r="D190" s="174"/>
      <c r="E190" s="175"/>
      <c r="F190" s="161"/>
      <c r="G190" s="162"/>
      <c r="H190" s="162"/>
      <c r="I190" s="162"/>
      <c r="J190" s="163"/>
      <c r="K190" s="170"/>
      <c r="L190" s="171"/>
      <c r="M190" s="171"/>
      <c r="N190" s="171"/>
      <c r="O190" s="172"/>
      <c r="P190" s="95"/>
      <c r="Q190" s="57"/>
    </row>
    <row r="191" spans="1:17" ht="15.75" customHeight="1" x14ac:dyDescent="0.25">
      <c r="A191" s="147">
        <v>2</v>
      </c>
      <c r="B191" s="399"/>
      <c r="C191" s="400"/>
      <c r="D191" s="199"/>
      <c r="E191" s="148"/>
      <c r="F191" s="161"/>
      <c r="G191" s="162"/>
      <c r="H191" s="46"/>
      <c r="I191" s="46"/>
      <c r="J191" s="133"/>
      <c r="K191" s="132"/>
      <c r="L191" s="46"/>
      <c r="M191" s="46"/>
      <c r="N191" s="46"/>
      <c r="O191" s="133"/>
      <c r="P191" s="95"/>
      <c r="Q191" s="57"/>
    </row>
    <row r="192" spans="1:17" ht="15.75" customHeight="1" x14ac:dyDescent="0.25">
      <c r="A192" s="147">
        <v>3</v>
      </c>
      <c r="B192" s="399"/>
      <c r="C192" s="400"/>
      <c r="D192" s="199"/>
      <c r="E192" s="148"/>
      <c r="F192" s="161"/>
      <c r="G192" s="162"/>
      <c r="H192" s="46"/>
      <c r="I192" s="46"/>
      <c r="J192" s="133"/>
      <c r="K192" s="132"/>
      <c r="L192" s="46"/>
      <c r="M192" s="46"/>
      <c r="N192" s="46"/>
      <c r="O192" s="133"/>
      <c r="P192" s="95"/>
      <c r="Q192" s="57"/>
    </row>
    <row r="193" spans="1:17" ht="15.75" customHeight="1" thickBot="1" x14ac:dyDescent="0.3">
      <c r="A193" s="149">
        <v>4</v>
      </c>
      <c r="B193" s="379"/>
      <c r="C193" s="380"/>
      <c r="D193" s="200"/>
      <c r="E193" s="151"/>
      <c r="F193" s="161"/>
      <c r="G193" s="162"/>
      <c r="H193" s="159"/>
      <c r="I193" s="159"/>
      <c r="J193" s="160"/>
      <c r="K193" s="158"/>
      <c r="L193" s="159"/>
      <c r="M193" s="159"/>
      <c r="N193" s="159"/>
      <c r="O193" s="160"/>
      <c r="P193" s="95"/>
      <c r="Q193" s="57"/>
    </row>
    <row r="194" spans="1:17" ht="13.5" thickBot="1" x14ac:dyDescent="0.25">
      <c r="D194" s="381" t="s">
        <v>13</v>
      </c>
      <c r="E194" s="382"/>
      <c r="F194" s="140">
        <f>SUM(F190:F193)</f>
        <v>0</v>
      </c>
      <c r="G194" s="140">
        <f>SUM(G190:G193)</f>
        <v>0</v>
      </c>
      <c r="H194" s="140">
        <f>SUM(H190:H193)</f>
        <v>0</v>
      </c>
      <c r="I194" s="179">
        <f>SUM(I190:I193)</f>
        <v>0</v>
      </c>
      <c r="J194" s="180"/>
      <c r="K194" s="140">
        <f>SUM(K190:K193)</f>
        <v>0</v>
      </c>
      <c r="L194" s="140">
        <f t="shared" ref="L194:N194" si="13">SUM(L190:L193)</f>
        <v>0</v>
      </c>
      <c r="M194" s="140">
        <f t="shared" si="13"/>
        <v>0</v>
      </c>
      <c r="N194" s="140">
        <f t="shared" si="13"/>
        <v>0</v>
      </c>
      <c r="O194" s="141"/>
      <c r="P194" s="96"/>
      <c r="Q194" s="57"/>
    </row>
    <row r="195" spans="1:17" x14ac:dyDescent="0.2">
      <c r="Q195" s="57"/>
    </row>
    <row r="196" spans="1:17" x14ac:dyDescent="0.2">
      <c r="A196" s="359" t="s">
        <v>69</v>
      </c>
      <c r="B196" s="359"/>
      <c r="C196" s="28" t="s">
        <v>126</v>
      </c>
      <c r="D196" s="1"/>
      <c r="E196" s="4"/>
      <c r="F196" s="4"/>
      <c r="G196" s="1"/>
      <c r="H196" s="5"/>
      <c r="I196" s="5"/>
      <c r="J196" s="4"/>
      <c r="K196" s="5"/>
      <c r="L196" s="5"/>
      <c r="M196" s="5"/>
      <c r="N196" s="5"/>
      <c r="Q196" s="57"/>
    </row>
    <row r="197" spans="1:17" x14ac:dyDescent="0.2">
      <c r="A197" s="16"/>
      <c r="B197" s="16"/>
      <c r="C197" s="28" t="s">
        <v>125</v>
      </c>
      <c r="D197" s="1"/>
      <c r="E197" s="4"/>
      <c r="F197" s="4"/>
      <c r="G197" s="1"/>
      <c r="H197" s="5"/>
      <c r="I197" s="5"/>
      <c r="J197" s="4"/>
      <c r="K197" s="5"/>
      <c r="L197" s="5"/>
      <c r="M197" s="5"/>
      <c r="N197" s="5"/>
      <c r="Q197" s="57"/>
    </row>
    <row r="198" spans="1:17" ht="13.5" thickBot="1" x14ac:dyDescent="0.25">
      <c r="A198" s="82"/>
      <c r="B198" s="83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57"/>
    </row>
    <row r="199" spans="1:17" x14ac:dyDescent="0.2">
      <c r="A199" s="360" t="s">
        <v>32</v>
      </c>
      <c r="B199" s="361"/>
      <c r="C199" s="360" t="s">
        <v>155</v>
      </c>
      <c r="D199" s="364"/>
      <c r="E199" s="365"/>
      <c r="F199" s="383" t="s">
        <v>78</v>
      </c>
      <c r="G199" s="384"/>
      <c r="H199" s="384"/>
      <c r="I199" s="384"/>
      <c r="J199" s="385"/>
      <c r="K199" s="389" t="s">
        <v>158</v>
      </c>
      <c r="L199" s="390"/>
      <c r="M199" s="390"/>
      <c r="N199" s="390"/>
      <c r="O199" s="391"/>
      <c r="P199" s="93"/>
      <c r="Q199" s="57"/>
    </row>
    <row r="200" spans="1:17" ht="13.5" thickBot="1" x14ac:dyDescent="0.25">
      <c r="A200" s="362"/>
      <c r="B200" s="363"/>
      <c r="C200" s="362"/>
      <c r="D200" s="366"/>
      <c r="E200" s="367"/>
      <c r="F200" s="386"/>
      <c r="G200" s="387"/>
      <c r="H200" s="387"/>
      <c r="I200" s="387"/>
      <c r="J200" s="388"/>
      <c r="K200" s="392"/>
      <c r="L200" s="393"/>
      <c r="M200" s="393"/>
      <c r="N200" s="393"/>
      <c r="O200" s="394"/>
      <c r="P200" s="93"/>
      <c r="Q200" s="57"/>
    </row>
    <row r="201" spans="1:17" ht="13.5" thickBot="1" x14ac:dyDescent="0.25">
      <c r="A201" s="176" t="s">
        <v>9</v>
      </c>
      <c r="B201" s="401" t="s">
        <v>10</v>
      </c>
      <c r="C201" s="402"/>
      <c r="D201" s="177" t="s">
        <v>15</v>
      </c>
      <c r="E201" s="178" t="s">
        <v>8</v>
      </c>
      <c r="F201" s="164" t="s">
        <v>11</v>
      </c>
      <c r="G201" s="165" t="s">
        <v>42</v>
      </c>
      <c r="H201" s="165" t="s">
        <v>34</v>
      </c>
      <c r="I201" s="165" t="s">
        <v>14</v>
      </c>
      <c r="J201" s="166" t="s">
        <v>12</v>
      </c>
      <c r="K201" s="167" t="s">
        <v>11</v>
      </c>
      <c r="L201" s="168" t="s">
        <v>42</v>
      </c>
      <c r="M201" s="168" t="s">
        <v>34</v>
      </c>
      <c r="N201" s="168" t="s">
        <v>157</v>
      </c>
      <c r="O201" s="169" t="s">
        <v>12</v>
      </c>
      <c r="P201" s="94"/>
      <c r="Q201" s="57"/>
    </row>
    <row r="202" spans="1:17" ht="15.75" customHeight="1" x14ac:dyDescent="0.25">
      <c r="A202" s="173">
        <v>1</v>
      </c>
      <c r="B202" s="397"/>
      <c r="C202" s="398"/>
      <c r="D202" s="174"/>
      <c r="E202" s="175"/>
      <c r="F202" s="161"/>
      <c r="G202" s="162"/>
      <c r="H202" s="162"/>
      <c r="I202" s="162"/>
      <c r="J202" s="163"/>
      <c r="K202" s="170"/>
      <c r="L202" s="171"/>
      <c r="M202" s="171"/>
      <c r="N202" s="171"/>
      <c r="O202" s="172"/>
      <c r="P202" s="95"/>
      <c r="Q202" s="57"/>
    </row>
    <row r="203" spans="1:17" ht="15.75" customHeight="1" x14ac:dyDescent="0.25">
      <c r="A203" s="147">
        <v>2</v>
      </c>
      <c r="B203" s="399"/>
      <c r="C203" s="400"/>
      <c r="D203" s="199"/>
      <c r="E203" s="148"/>
      <c r="F203" s="161"/>
      <c r="G203" s="162"/>
      <c r="H203" s="46"/>
      <c r="I203" s="46"/>
      <c r="J203" s="133"/>
      <c r="K203" s="132"/>
      <c r="L203" s="46"/>
      <c r="M203" s="46"/>
      <c r="N203" s="46"/>
      <c r="O203" s="133"/>
      <c r="P203" s="95"/>
      <c r="Q203" s="57"/>
    </row>
    <row r="204" spans="1:17" ht="15.75" customHeight="1" x14ac:dyDescent="0.25">
      <c r="A204" s="147">
        <v>3</v>
      </c>
      <c r="B204" s="399"/>
      <c r="C204" s="400"/>
      <c r="D204" s="199"/>
      <c r="E204" s="148"/>
      <c r="F204" s="161"/>
      <c r="G204" s="162"/>
      <c r="H204" s="46"/>
      <c r="I204" s="46"/>
      <c r="J204" s="133"/>
      <c r="K204" s="132"/>
      <c r="L204" s="46"/>
      <c r="M204" s="46"/>
      <c r="N204" s="46"/>
      <c r="O204" s="133"/>
      <c r="P204" s="95"/>
      <c r="Q204" s="57"/>
    </row>
    <row r="205" spans="1:17" ht="15.75" customHeight="1" thickBot="1" x14ac:dyDescent="0.3">
      <c r="A205" s="149">
        <v>4</v>
      </c>
      <c r="B205" s="379"/>
      <c r="C205" s="380"/>
      <c r="D205" s="200"/>
      <c r="E205" s="151"/>
      <c r="F205" s="161"/>
      <c r="G205" s="162"/>
      <c r="H205" s="159"/>
      <c r="I205" s="159"/>
      <c r="J205" s="160"/>
      <c r="K205" s="158"/>
      <c r="L205" s="159"/>
      <c r="M205" s="159"/>
      <c r="N205" s="159"/>
      <c r="O205" s="160"/>
      <c r="P205" s="95"/>
      <c r="Q205" s="57"/>
    </row>
    <row r="206" spans="1:17" ht="13.5" thickBot="1" x14ac:dyDescent="0.25">
      <c r="D206" s="381" t="s">
        <v>13</v>
      </c>
      <c r="E206" s="382"/>
      <c r="F206" s="140">
        <f>SUM(F202:F205)</f>
        <v>0</v>
      </c>
      <c r="G206" s="140">
        <f>SUM(G202:G205)</f>
        <v>0</v>
      </c>
      <c r="H206" s="140">
        <f>SUM(H202:H205)</f>
        <v>0</v>
      </c>
      <c r="I206" s="179">
        <f>SUM(I202:I205)</f>
        <v>0</v>
      </c>
      <c r="J206" s="180"/>
      <c r="K206" s="140">
        <f>SUM(K202:K205)</f>
        <v>0</v>
      </c>
      <c r="L206" s="140">
        <f t="shared" ref="L206:N206" si="14">SUM(L202:L205)</f>
        <v>0</v>
      </c>
      <c r="M206" s="140">
        <f t="shared" si="14"/>
        <v>0</v>
      </c>
      <c r="N206" s="140">
        <f t="shared" si="14"/>
        <v>0</v>
      </c>
      <c r="O206" s="141"/>
      <c r="P206" s="96"/>
      <c r="Q206" s="57"/>
    </row>
    <row r="207" spans="1:17" x14ac:dyDescent="0.2">
      <c r="Q207" s="57"/>
    </row>
    <row r="208" spans="1:17" x14ac:dyDescent="0.2">
      <c r="A208" s="359" t="s">
        <v>69</v>
      </c>
      <c r="B208" s="359"/>
      <c r="C208" s="28" t="s">
        <v>126</v>
      </c>
      <c r="D208" s="1"/>
      <c r="E208" s="4"/>
      <c r="F208" s="4"/>
      <c r="G208" s="1"/>
      <c r="H208" s="5"/>
      <c r="I208" s="5"/>
      <c r="J208" s="4"/>
      <c r="K208" s="5"/>
      <c r="L208" s="5"/>
      <c r="M208" s="5"/>
      <c r="N208" s="5"/>
      <c r="Q208" s="57"/>
    </row>
    <row r="209" spans="1:17" x14ac:dyDescent="0.2">
      <c r="A209" s="16"/>
      <c r="B209" s="16"/>
      <c r="C209" s="28" t="s">
        <v>125</v>
      </c>
      <c r="D209" s="1"/>
      <c r="E209" s="4"/>
      <c r="F209" s="4"/>
      <c r="G209" s="1"/>
      <c r="H209" s="5"/>
      <c r="I209" s="5"/>
      <c r="J209" s="4"/>
      <c r="K209" s="5"/>
      <c r="L209" s="5"/>
      <c r="M209" s="5"/>
      <c r="N209" s="5"/>
      <c r="Q209" s="57"/>
    </row>
    <row r="210" spans="1:17" ht="13.5" thickBot="1" x14ac:dyDescent="0.25">
      <c r="A210" s="82"/>
      <c r="B210" s="83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57"/>
    </row>
    <row r="211" spans="1:17" x14ac:dyDescent="0.2">
      <c r="A211" s="360" t="s">
        <v>90</v>
      </c>
      <c r="B211" s="361"/>
      <c r="C211" s="360" t="s">
        <v>155</v>
      </c>
      <c r="D211" s="364"/>
      <c r="E211" s="365"/>
      <c r="F211" s="383" t="s">
        <v>78</v>
      </c>
      <c r="G211" s="384"/>
      <c r="H211" s="384"/>
      <c r="I211" s="384"/>
      <c r="J211" s="385"/>
      <c r="K211" s="389" t="s">
        <v>158</v>
      </c>
      <c r="L211" s="390"/>
      <c r="M211" s="390"/>
      <c r="N211" s="390"/>
      <c r="O211" s="391"/>
      <c r="P211" s="93"/>
      <c r="Q211" s="57"/>
    </row>
    <row r="212" spans="1:17" ht="13.5" thickBot="1" x14ac:dyDescent="0.25">
      <c r="A212" s="362"/>
      <c r="B212" s="363"/>
      <c r="C212" s="362"/>
      <c r="D212" s="366"/>
      <c r="E212" s="367"/>
      <c r="F212" s="386"/>
      <c r="G212" s="387"/>
      <c r="H212" s="387"/>
      <c r="I212" s="387"/>
      <c r="J212" s="388"/>
      <c r="K212" s="392"/>
      <c r="L212" s="393"/>
      <c r="M212" s="393"/>
      <c r="N212" s="393"/>
      <c r="O212" s="394"/>
      <c r="P212" s="93"/>
      <c r="Q212" s="57"/>
    </row>
    <row r="213" spans="1:17" ht="13.5" thickBot="1" x14ac:dyDescent="0.25">
      <c r="A213" s="176" t="s">
        <v>9</v>
      </c>
      <c r="B213" s="401" t="s">
        <v>10</v>
      </c>
      <c r="C213" s="402"/>
      <c r="D213" s="177" t="s">
        <v>15</v>
      </c>
      <c r="E213" s="178" t="s">
        <v>8</v>
      </c>
      <c r="F213" s="164" t="s">
        <v>11</v>
      </c>
      <c r="G213" s="165" t="s">
        <v>42</v>
      </c>
      <c r="H213" s="165" t="s">
        <v>34</v>
      </c>
      <c r="I213" s="165" t="s">
        <v>14</v>
      </c>
      <c r="J213" s="166" t="s">
        <v>12</v>
      </c>
      <c r="K213" s="167" t="s">
        <v>11</v>
      </c>
      <c r="L213" s="168" t="s">
        <v>42</v>
      </c>
      <c r="M213" s="168" t="s">
        <v>34</v>
      </c>
      <c r="N213" s="168" t="s">
        <v>157</v>
      </c>
      <c r="O213" s="169" t="s">
        <v>12</v>
      </c>
      <c r="P213" s="94"/>
      <c r="Q213" s="57"/>
    </row>
    <row r="214" spans="1:17" ht="15.75" customHeight="1" x14ac:dyDescent="0.25">
      <c r="A214" s="173">
        <v>1</v>
      </c>
      <c r="B214" s="397"/>
      <c r="C214" s="398"/>
      <c r="D214" s="174"/>
      <c r="E214" s="175"/>
      <c r="F214" s="161"/>
      <c r="G214" s="162"/>
      <c r="H214" s="162"/>
      <c r="I214" s="162"/>
      <c r="J214" s="163"/>
      <c r="K214" s="170"/>
      <c r="L214" s="171"/>
      <c r="M214" s="171"/>
      <c r="N214" s="171"/>
      <c r="O214" s="172"/>
      <c r="P214" s="95"/>
      <c r="Q214" s="57"/>
    </row>
    <row r="215" spans="1:17" ht="15.75" customHeight="1" x14ac:dyDescent="0.25">
      <c r="A215" s="147">
        <v>2</v>
      </c>
      <c r="B215" s="399"/>
      <c r="C215" s="400"/>
      <c r="D215" s="199"/>
      <c r="E215" s="148"/>
      <c r="F215" s="161"/>
      <c r="G215" s="162"/>
      <c r="H215" s="46"/>
      <c r="I215" s="46"/>
      <c r="J215" s="133"/>
      <c r="K215" s="132"/>
      <c r="L215" s="46"/>
      <c r="M215" s="46"/>
      <c r="N215" s="46"/>
      <c r="O215" s="133"/>
      <c r="P215" s="95"/>
      <c r="Q215" s="57"/>
    </row>
    <row r="216" spans="1:17" ht="15.75" customHeight="1" x14ac:dyDescent="0.25">
      <c r="A216" s="147">
        <v>3</v>
      </c>
      <c r="B216" s="399"/>
      <c r="C216" s="400"/>
      <c r="D216" s="199"/>
      <c r="E216" s="148"/>
      <c r="F216" s="161"/>
      <c r="G216" s="162"/>
      <c r="H216" s="46"/>
      <c r="I216" s="46"/>
      <c r="J216" s="133"/>
      <c r="K216" s="132"/>
      <c r="L216" s="46"/>
      <c r="M216" s="46"/>
      <c r="N216" s="46"/>
      <c r="O216" s="133"/>
      <c r="P216" s="95"/>
      <c r="Q216" s="57"/>
    </row>
    <row r="217" spans="1:17" ht="15.75" customHeight="1" thickBot="1" x14ac:dyDescent="0.3">
      <c r="A217" s="149">
        <v>4</v>
      </c>
      <c r="B217" s="379"/>
      <c r="C217" s="380"/>
      <c r="D217" s="200"/>
      <c r="E217" s="151"/>
      <c r="F217" s="161"/>
      <c r="G217" s="162"/>
      <c r="H217" s="159"/>
      <c r="I217" s="159"/>
      <c r="J217" s="160"/>
      <c r="K217" s="158"/>
      <c r="L217" s="159"/>
      <c r="M217" s="159"/>
      <c r="N217" s="159"/>
      <c r="O217" s="160"/>
      <c r="P217" s="95"/>
      <c r="Q217" s="57"/>
    </row>
    <row r="218" spans="1:17" ht="13.5" thickBot="1" x14ac:dyDescent="0.25">
      <c r="D218" s="381" t="s">
        <v>13</v>
      </c>
      <c r="E218" s="382"/>
      <c r="F218" s="140">
        <f>SUM(F214:F217)</f>
        <v>0</v>
      </c>
      <c r="G218" s="140">
        <f>SUM(G214:G217)</f>
        <v>0</v>
      </c>
      <c r="H218" s="140">
        <f>SUM(H214:H217)</f>
        <v>0</v>
      </c>
      <c r="I218" s="179">
        <f>SUM(I214:I217)</f>
        <v>0</v>
      </c>
      <c r="J218" s="180"/>
      <c r="K218" s="140">
        <f>SUM(K214:K217)</f>
        <v>0</v>
      </c>
      <c r="L218" s="140">
        <f t="shared" ref="L218:N218" si="15">SUM(L214:L217)</f>
        <v>0</v>
      </c>
      <c r="M218" s="140">
        <f t="shared" si="15"/>
        <v>0</v>
      </c>
      <c r="N218" s="140">
        <f t="shared" si="15"/>
        <v>0</v>
      </c>
      <c r="O218" s="141"/>
      <c r="P218" s="96"/>
      <c r="Q218" s="57"/>
    </row>
    <row r="219" spans="1:17" x14ac:dyDescent="0.2">
      <c r="Q219" s="57"/>
    </row>
    <row r="220" spans="1:17" x14ac:dyDescent="0.2">
      <c r="A220" s="359" t="s">
        <v>69</v>
      </c>
      <c r="B220" s="359"/>
      <c r="C220" s="28" t="s">
        <v>126</v>
      </c>
      <c r="D220" s="1"/>
      <c r="E220" s="4"/>
      <c r="F220" s="4"/>
      <c r="G220" s="1"/>
      <c r="H220" s="5"/>
      <c r="I220" s="5"/>
      <c r="J220" s="4"/>
      <c r="K220" s="5"/>
      <c r="L220" s="5"/>
      <c r="M220" s="5"/>
      <c r="N220" s="5"/>
      <c r="Q220" s="57"/>
    </row>
    <row r="221" spans="1:17" x14ac:dyDescent="0.2">
      <c r="A221" s="16"/>
      <c r="B221" s="16"/>
      <c r="C221" s="28" t="s">
        <v>125</v>
      </c>
      <c r="D221" s="1"/>
      <c r="E221" s="4"/>
      <c r="F221" s="4"/>
      <c r="G221" s="1"/>
      <c r="H221" s="5"/>
      <c r="I221" s="5"/>
      <c r="J221" s="4"/>
      <c r="K221" s="5"/>
      <c r="L221" s="5"/>
      <c r="M221" s="5"/>
      <c r="N221" s="5"/>
      <c r="Q221" s="57"/>
    </row>
    <row r="222" spans="1:17" ht="13.5" thickBot="1" x14ac:dyDescent="0.25">
      <c r="A222" s="82"/>
      <c r="B222" s="83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57"/>
    </row>
    <row r="223" spans="1:17" x14ac:dyDescent="0.2">
      <c r="A223" s="360" t="s">
        <v>91</v>
      </c>
      <c r="B223" s="361"/>
      <c r="C223" s="360" t="s">
        <v>155</v>
      </c>
      <c r="D223" s="364"/>
      <c r="E223" s="365"/>
      <c r="F223" s="383" t="s">
        <v>78</v>
      </c>
      <c r="G223" s="384"/>
      <c r="H223" s="384"/>
      <c r="I223" s="384"/>
      <c r="J223" s="385"/>
      <c r="K223" s="389" t="s">
        <v>158</v>
      </c>
      <c r="L223" s="390"/>
      <c r="M223" s="390"/>
      <c r="N223" s="390"/>
      <c r="O223" s="391"/>
      <c r="P223" s="93"/>
      <c r="Q223" s="57"/>
    </row>
    <row r="224" spans="1:17" ht="13.5" thickBot="1" x14ac:dyDescent="0.25">
      <c r="A224" s="362"/>
      <c r="B224" s="363"/>
      <c r="C224" s="362"/>
      <c r="D224" s="366"/>
      <c r="E224" s="367"/>
      <c r="F224" s="386"/>
      <c r="G224" s="387"/>
      <c r="H224" s="387"/>
      <c r="I224" s="387"/>
      <c r="J224" s="388"/>
      <c r="K224" s="392"/>
      <c r="L224" s="393"/>
      <c r="M224" s="393"/>
      <c r="N224" s="393"/>
      <c r="O224" s="394"/>
      <c r="P224" s="93"/>
      <c r="Q224" s="57"/>
    </row>
    <row r="225" spans="1:17" ht="13.5" thickBot="1" x14ac:dyDescent="0.25">
      <c r="A225" s="176" t="s">
        <v>9</v>
      </c>
      <c r="B225" s="401" t="s">
        <v>10</v>
      </c>
      <c r="C225" s="402"/>
      <c r="D225" s="177" t="s">
        <v>15</v>
      </c>
      <c r="E225" s="178" t="s">
        <v>8</v>
      </c>
      <c r="F225" s="164" t="s">
        <v>11</v>
      </c>
      <c r="G225" s="165" t="s">
        <v>42</v>
      </c>
      <c r="H225" s="165" t="s">
        <v>34</v>
      </c>
      <c r="I225" s="165" t="s">
        <v>14</v>
      </c>
      <c r="J225" s="166" t="s">
        <v>12</v>
      </c>
      <c r="K225" s="167" t="s">
        <v>11</v>
      </c>
      <c r="L225" s="168" t="s">
        <v>42</v>
      </c>
      <c r="M225" s="168" t="s">
        <v>34</v>
      </c>
      <c r="N225" s="168" t="s">
        <v>157</v>
      </c>
      <c r="O225" s="169" t="s">
        <v>12</v>
      </c>
      <c r="P225" s="94"/>
      <c r="Q225" s="57"/>
    </row>
    <row r="226" spans="1:17" ht="15.75" customHeight="1" x14ac:dyDescent="0.25">
      <c r="A226" s="173">
        <v>1</v>
      </c>
      <c r="B226" s="397"/>
      <c r="C226" s="398"/>
      <c r="D226" s="174"/>
      <c r="E226" s="175"/>
      <c r="F226" s="161"/>
      <c r="G226" s="162"/>
      <c r="H226" s="162"/>
      <c r="I226" s="162"/>
      <c r="J226" s="163"/>
      <c r="K226" s="170"/>
      <c r="L226" s="171"/>
      <c r="M226" s="171"/>
      <c r="N226" s="171"/>
      <c r="O226" s="172"/>
      <c r="P226" s="95"/>
      <c r="Q226" s="57"/>
    </row>
    <row r="227" spans="1:17" ht="15.75" customHeight="1" x14ac:dyDescent="0.25">
      <c r="A227" s="147">
        <v>2</v>
      </c>
      <c r="B227" s="399"/>
      <c r="C227" s="400"/>
      <c r="D227" s="199"/>
      <c r="E227" s="148"/>
      <c r="F227" s="161"/>
      <c r="G227" s="162"/>
      <c r="H227" s="46"/>
      <c r="I227" s="46"/>
      <c r="J227" s="133"/>
      <c r="K227" s="132"/>
      <c r="L227" s="46"/>
      <c r="M227" s="46"/>
      <c r="N227" s="46"/>
      <c r="O227" s="133"/>
      <c r="P227" s="95"/>
      <c r="Q227" s="57"/>
    </row>
    <row r="228" spans="1:17" ht="15.75" customHeight="1" x14ac:dyDescent="0.25">
      <c r="A228" s="147">
        <v>3</v>
      </c>
      <c r="B228" s="399"/>
      <c r="C228" s="400"/>
      <c r="D228" s="199"/>
      <c r="E228" s="148"/>
      <c r="F228" s="161"/>
      <c r="G228" s="162"/>
      <c r="H228" s="46"/>
      <c r="I228" s="46"/>
      <c r="J228" s="133"/>
      <c r="K228" s="132"/>
      <c r="L228" s="46"/>
      <c r="M228" s="46"/>
      <c r="N228" s="46"/>
      <c r="O228" s="133"/>
      <c r="P228" s="95"/>
      <c r="Q228" s="57"/>
    </row>
    <row r="229" spans="1:17" ht="15.75" customHeight="1" thickBot="1" x14ac:dyDescent="0.3">
      <c r="A229" s="149">
        <v>4</v>
      </c>
      <c r="B229" s="379"/>
      <c r="C229" s="380"/>
      <c r="D229" s="200"/>
      <c r="E229" s="151"/>
      <c r="F229" s="161"/>
      <c r="G229" s="162"/>
      <c r="H229" s="159"/>
      <c r="I229" s="159"/>
      <c r="J229" s="160"/>
      <c r="K229" s="158"/>
      <c r="L229" s="159"/>
      <c r="M229" s="159"/>
      <c r="N229" s="159"/>
      <c r="O229" s="160"/>
      <c r="P229" s="95"/>
      <c r="Q229" s="57"/>
    </row>
    <row r="230" spans="1:17" ht="13.5" thickBot="1" x14ac:dyDescent="0.25">
      <c r="D230" s="381" t="s">
        <v>13</v>
      </c>
      <c r="E230" s="382"/>
      <c r="F230" s="140">
        <f>SUM(F226:F229)</f>
        <v>0</v>
      </c>
      <c r="G230" s="140">
        <f>SUM(G226:G229)</f>
        <v>0</v>
      </c>
      <c r="H230" s="140">
        <f>SUM(H226:H229)</f>
        <v>0</v>
      </c>
      <c r="I230" s="179">
        <f>SUM(I226:I229)</f>
        <v>0</v>
      </c>
      <c r="J230" s="180"/>
      <c r="K230" s="140">
        <f>SUM(K226:K229)</f>
        <v>0</v>
      </c>
      <c r="L230" s="140">
        <f t="shared" ref="L230:N230" si="16">SUM(L226:L229)</f>
        <v>0</v>
      </c>
      <c r="M230" s="140">
        <f t="shared" si="16"/>
        <v>0</v>
      </c>
      <c r="N230" s="140">
        <f t="shared" si="16"/>
        <v>0</v>
      </c>
      <c r="O230" s="141"/>
      <c r="P230" s="96"/>
      <c r="Q230" s="57"/>
    </row>
    <row r="231" spans="1:17" x14ac:dyDescent="0.2">
      <c r="Q231" s="57"/>
    </row>
    <row r="232" spans="1:17" x14ac:dyDescent="0.2">
      <c r="A232" s="359" t="s">
        <v>69</v>
      </c>
      <c r="B232" s="359"/>
      <c r="C232" s="28" t="s">
        <v>126</v>
      </c>
      <c r="D232" s="1"/>
      <c r="E232" s="4"/>
      <c r="F232" s="4"/>
      <c r="G232" s="1"/>
      <c r="H232" s="5"/>
      <c r="I232" s="5"/>
      <c r="J232" s="4"/>
      <c r="K232" s="5"/>
      <c r="L232" s="5"/>
      <c r="M232" s="5"/>
      <c r="N232" s="5"/>
      <c r="Q232" s="57"/>
    </row>
    <row r="233" spans="1:17" x14ac:dyDescent="0.2">
      <c r="A233" s="16"/>
      <c r="B233" s="16"/>
      <c r="C233" s="28" t="s">
        <v>125</v>
      </c>
      <c r="D233" s="1"/>
      <c r="E233" s="4"/>
      <c r="F233" s="4"/>
      <c r="G233" s="1"/>
      <c r="H233" s="5"/>
      <c r="I233" s="5"/>
      <c r="J233" s="4"/>
      <c r="K233" s="5"/>
      <c r="L233" s="5"/>
      <c r="M233" s="5"/>
      <c r="N233" s="5"/>
      <c r="Q233" s="57"/>
    </row>
    <row r="234" spans="1:17" ht="13.5" thickBot="1" x14ac:dyDescent="0.25">
      <c r="A234" s="82"/>
      <c r="B234" s="83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57"/>
    </row>
    <row r="235" spans="1:17" x14ac:dyDescent="0.2">
      <c r="A235" s="360" t="s">
        <v>92</v>
      </c>
      <c r="B235" s="361"/>
      <c r="C235" s="360" t="s">
        <v>155</v>
      </c>
      <c r="D235" s="364"/>
      <c r="E235" s="365"/>
      <c r="F235" s="383" t="s">
        <v>78</v>
      </c>
      <c r="G235" s="384"/>
      <c r="H235" s="384"/>
      <c r="I235" s="384"/>
      <c r="J235" s="385"/>
      <c r="K235" s="389" t="s">
        <v>158</v>
      </c>
      <c r="L235" s="390"/>
      <c r="M235" s="390"/>
      <c r="N235" s="390"/>
      <c r="O235" s="391"/>
      <c r="P235" s="93"/>
      <c r="Q235" s="57"/>
    </row>
    <row r="236" spans="1:17" ht="13.5" thickBot="1" x14ac:dyDescent="0.25">
      <c r="A236" s="362"/>
      <c r="B236" s="363"/>
      <c r="C236" s="362"/>
      <c r="D236" s="366"/>
      <c r="E236" s="367"/>
      <c r="F236" s="386"/>
      <c r="G236" s="387"/>
      <c r="H236" s="387"/>
      <c r="I236" s="387"/>
      <c r="J236" s="388"/>
      <c r="K236" s="392"/>
      <c r="L236" s="393"/>
      <c r="M236" s="393"/>
      <c r="N236" s="393"/>
      <c r="O236" s="394"/>
      <c r="P236" s="93"/>
      <c r="Q236" s="57"/>
    </row>
    <row r="237" spans="1:17" ht="13.5" thickBot="1" x14ac:dyDescent="0.25">
      <c r="A237" s="176" t="s">
        <v>9</v>
      </c>
      <c r="B237" s="401" t="s">
        <v>10</v>
      </c>
      <c r="C237" s="402"/>
      <c r="D237" s="177" t="s">
        <v>15</v>
      </c>
      <c r="E237" s="178" t="s">
        <v>8</v>
      </c>
      <c r="F237" s="164" t="s">
        <v>11</v>
      </c>
      <c r="G237" s="165" t="s">
        <v>42</v>
      </c>
      <c r="H237" s="165" t="s">
        <v>34</v>
      </c>
      <c r="I237" s="165" t="s">
        <v>14</v>
      </c>
      <c r="J237" s="166" t="s">
        <v>12</v>
      </c>
      <c r="K237" s="167" t="s">
        <v>11</v>
      </c>
      <c r="L237" s="168" t="s">
        <v>42</v>
      </c>
      <c r="M237" s="168" t="s">
        <v>34</v>
      </c>
      <c r="N237" s="168" t="s">
        <v>157</v>
      </c>
      <c r="O237" s="169" t="s">
        <v>12</v>
      </c>
      <c r="P237" s="94"/>
      <c r="Q237" s="57"/>
    </row>
    <row r="238" spans="1:17" ht="15.75" customHeight="1" x14ac:dyDescent="0.25">
      <c r="A238" s="173">
        <v>1</v>
      </c>
      <c r="B238" s="397"/>
      <c r="C238" s="398"/>
      <c r="D238" s="174"/>
      <c r="E238" s="175"/>
      <c r="F238" s="161"/>
      <c r="G238" s="162"/>
      <c r="H238" s="162"/>
      <c r="I238" s="162"/>
      <c r="J238" s="163"/>
      <c r="K238" s="170"/>
      <c r="L238" s="171"/>
      <c r="M238" s="171"/>
      <c r="N238" s="171"/>
      <c r="O238" s="172"/>
      <c r="P238" s="95"/>
      <c r="Q238" s="57"/>
    </row>
    <row r="239" spans="1:17" ht="15.75" customHeight="1" x14ac:dyDescent="0.25">
      <c r="A239" s="147">
        <v>2</v>
      </c>
      <c r="B239" s="399"/>
      <c r="C239" s="400"/>
      <c r="D239" s="199"/>
      <c r="E239" s="148"/>
      <c r="F239" s="161"/>
      <c r="G239" s="162"/>
      <c r="H239" s="46"/>
      <c r="I239" s="46"/>
      <c r="J239" s="133"/>
      <c r="K239" s="132"/>
      <c r="L239" s="46"/>
      <c r="M239" s="46"/>
      <c r="N239" s="46"/>
      <c r="O239" s="133"/>
      <c r="P239" s="95"/>
      <c r="Q239" s="57"/>
    </row>
    <row r="240" spans="1:17" ht="15.75" customHeight="1" x14ac:dyDescent="0.25">
      <c r="A240" s="147">
        <v>3</v>
      </c>
      <c r="B240" s="399"/>
      <c r="C240" s="400"/>
      <c r="D240" s="199"/>
      <c r="E240" s="148"/>
      <c r="F240" s="161"/>
      <c r="G240" s="162"/>
      <c r="H240" s="46"/>
      <c r="I240" s="46"/>
      <c r="J240" s="133"/>
      <c r="K240" s="132"/>
      <c r="L240" s="46"/>
      <c r="M240" s="46"/>
      <c r="N240" s="46"/>
      <c r="O240" s="133"/>
      <c r="P240" s="95"/>
      <c r="Q240" s="57"/>
    </row>
    <row r="241" spans="1:17" ht="15.75" customHeight="1" thickBot="1" x14ac:dyDescent="0.3">
      <c r="A241" s="149">
        <v>4</v>
      </c>
      <c r="B241" s="379"/>
      <c r="C241" s="380"/>
      <c r="D241" s="200"/>
      <c r="E241" s="151"/>
      <c r="F241" s="161"/>
      <c r="G241" s="162"/>
      <c r="H241" s="159"/>
      <c r="I241" s="159"/>
      <c r="J241" s="160"/>
      <c r="K241" s="158"/>
      <c r="L241" s="159"/>
      <c r="M241" s="159"/>
      <c r="N241" s="159"/>
      <c r="O241" s="160"/>
      <c r="P241" s="95"/>
      <c r="Q241" s="57"/>
    </row>
    <row r="242" spans="1:17" ht="13.5" thickBot="1" x14ac:dyDescent="0.25">
      <c r="D242" s="381" t="s">
        <v>13</v>
      </c>
      <c r="E242" s="382"/>
      <c r="F242" s="140">
        <f>SUM(F238:F241)</f>
        <v>0</v>
      </c>
      <c r="G242" s="140">
        <f>SUM(G238:G241)</f>
        <v>0</v>
      </c>
      <c r="H242" s="140">
        <f>SUM(H238:H241)</f>
        <v>0</v>
      </c>
      <c r="I242" s="179">
        <f>SUM(I238:I241)</f>
        <v>0</v>
      </c>
      <c r="J242" s="180"/>
      <c r="K242" s="140">
        <f>SUM(K238:K241)</f>
        <v>0</v>
      </c>
      <c r="L242" s="140">
        <f t="shared" ref="L242:N242" si="17">SUM(L238:L241)</f>
        <v>0</v>
      </c>
      <c r="M242" s="140">
        <f t="shared" si="17"/>
        <v>0</v>
      </c>
      <c r="N242" s="140">
        <f t="shared" si="17"/>
        <v>0</v>
      </c>
      <c r="O242" s="141"/>
      <c r="P242" s="96"/>
      <c r="Q242" s="57"/>
    </row>
    <row r="243" spans="1:17" x14ac:dyDescent="0.2">
      <c r="Q243" s="57"/>
    </row>
    <row r="244" spans="1:17" x14ac:dyDescent="0.2">
      <c r="A244" s="359" t="s">
        <v>69</v>
      </c>
      <c r="B244" s="359"/>
      <c r="C244" s="28" t="s">
        <v>126</v>
      </c>
      <c r="D244" s="1"/>
      <c r="E244" s="4"/>
      <c r="F244" s="4"/>
      <c r="G244" s="1"/>
      <c r="H244" s="5"/>
      <c r="I244" s="5"/>
      <c r="J244" s="4"/>
      <c r="K244" s="5"/>
      <c r="L244" s="5"/>
      <c r="M244" s="5"/>
      <c r="N244" s="5"/>
      <c r="Q244" s="57"/>
    </row>
    <row r="245" spans="1:17" x14ac:dyDescent="0.2">
      <c r="A245" s="16"/>
      <c r="B245" s="16"/>
      <c r="C245" s="28" t="s">
        <v>125</v>
      </c>
      <c r="D245" s="1"/>
      <c r="E245" s="4"/>
      <c r="F245" s="4"/>
      <c r="G245" s="1"/>
      <c r="H245" s="5"/>
      <c r="I245" s="5"/>
      <c r="J245" s="4"/>
      <c r="K245" s="5"/>
      <c r="L245" s="5"/>
      <c r="M245" s="5"/>
      <c r="N245" s="5"/>
      <c r="Q245" s="57"/>
    </row>
    <row r="246" spans="1:17" ht="13.5" thickBot="1" x14ac:dyDescent="0.25">
      <c r="A246" s="82"/>
      <c r="B246" s="83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57"/>
    </row>
    <row r="247" spans="1:17" x14ac:dyDescent="0.2">
      <c r="A247" s="360" t="s">
        <v>93</v>
      </c>
      <c r="B247" s="361"/>
      <c r="C247" s="360" t="s">
        <v>155</v>
      </c>
      <c r="D247" s="364"/>
      <c r="E247" s="365"/>
      <c r="F247" s="383" t="s">
        <v>78</v>
      </c>
      <c r="G247" s="384"/>
      <c r="H247" s="384"/>
      <c r="I247" s="384"/>
      <c r="J247" s="385"/>
      <c r="K247" s="389" t="s">
        <v>158</v>
      </c>
      <c r="L247" s="390"/>
      <c r="M247" s="390"/>
      <c r="N247" s="390"/>
      <c r="O247" s="391"/>
      <c r="P247" s="93"/>
      <c r="Q247" s="57"/>
    </row>
    <row r="248" spans="1:17" ht="13.5" thickBot="1" x14ac:dyDescent="0.25">
      <c r="A248" s="362"/>
      <c r="B248" s="363"/>
      <c r="C248" s="362"/>
      <c r="D248" s="366"/>
      <c r="E248" s="367"/>
      <c r="F248" s="386"/>
      <c r="G248" s="387"/>
      <c r="H248" s="387"/>
      <c r="I248" s="387"/>
      <c r="J248" s="388"/>
      <c r="K248" s="392"/>
      <c r="L248" s="393"/>
      <c r="M248" s="393"/>
      <c r="N248" s="393"/>
      <c r="O248" s="394"/>
      <c r="P248" s="93"/>
      <c r="Q248" s="57"/>
    </row>
    <row r="249" spans="1:17" ht="13.5" thickBot="1" x14ac:dyDescent="0.25">
      <c r="A249" s="176" t="s">
        <v>9</v>
      </c>
      <c r="B249" s="401" t="s">
        <v>10</v>
      </c>
      <c r="C249" s="402"/>
      <c r="D249" s="177" t="s">
        <v>15</v>
      </c>
      <c r="E249" s="178" t="s">
        <v>8</v>
      </c>
      <c r="F249" s="164" t="s">
        <v>11</v>
      </c>
      <c r="G249" s="165" t="s">
        <v>42</v>
      </c>
      <c r="H249" s="165" t="s">
        <v>34</v>
      </c>
      <c r="I249" s="165" t="s">
        <v>14</v>
      </c>
      <c r="J249" s="166" t="s">
        <v>12</v>
      </c>
      <c r="K249" s="167" t="s">
        <v>11</v>
      </c>
      <c r="L249" s="168" t="s">
        <v>42</v>
      </c>
      <c r="M249" s="168" t="s">
        <v>34</v>
      </c>
      <c r="N249" s="168" t="s">
        <v>157</v>
      </c>
      <c r="O249" s="169" t="s">
        <v>12</v>
      </c>
      <c r="P249" s="94"/>
      <c r="Q249" s="57"/>
    </row>
    <row r="250" spans="1:17" ht="15.75" customHeight="1" x14ac:dyDescent="0.25">
      <c r="A250" s="173">
        <v>1</v>
      </c>
      <c r="B250" s="397"/>
      <c r="C250" s="398"/>
      <c r="D250" s="174"/>
      <c r="E250" s="175"/>
      <c r="F250" s="161"/>
      <c r="G250" s="162"/>
      <c r="H250" s="162"/>
      <c r="I250" s="162"/>
      <c r="J250" s="163"/>
      <c r="K250" s="170"/>
      <c r="L250" s="171"/>
      <c r="M250" s="171"/>
      <c r="N250" s="171"/>
      <c r="O250" s="172"/>
      <c r="P250" s="95"/>
      <c r="Q250" s="57"/>
    </row>
    <row r="251" spans="1:17" ht="15.75" customHeight="1" x14ac:dyDescent="0.25">
      <c r="A251" s="147">
        <v>2</v>
      </c>
      <c r="B251" s="399"/>
      <c r="C251" s="400"/>
      <c r="D251" s="199"/>
      <c r="E251" s="148"/>
      <c r="F251" s="161"/>
      <c r="G251" s="162"/>
      <c r="H251" s="46"/>
      <c r="I251" s="46"/>
      <c r="J251" s="133"/>
      <c r="K251" s="132"/>
      <c r="L251" s="46"/>
      <c r="M251" s="46"/>
      <c r="N251" s="46"/>
      <c r="O251" s="133"/>
      <c r="P251" s="95"/>
      <c r="Q251" s="57"/>
    </row>
    <row r="252" spans="1:17" ht="15.75" customHeight="1" x14ac:dyDescent="0.25">
      <c r="A252" s="147">
        <v>3</v>
      </c>
      <c r="B252" s="399"/>
      <c r="C252" s="400"/>
      <c r="D252" s="199"/>
      <c r="E252" s="148"/>
      <c r="F252" s="161"/>
      <c r="G252" s="162"/>
      <c r="H252" s="46"/>
      <c r="I252" s="46"/>
      <c r="J252" s="133"/>
      <c r="K252" s="132"/>
      <c r="L252" s="46"/>
      <c r="M252" s="46"/>
      <c r="N252" s="46"/>
      <c r="O252" s="133"/>
      <c r="P252" s="95"/>
      <c r="Q252" s="57"/>
    </row>
    <row r="253" spans="1:17" ht="15.75" customHeight="1" thickBot="1" x14ac:dyDescent="0.3">
      <c r="A253" s="149">
        <v>4</v>
      </c>
      <c r="B253" s="379"/>
      <c r="C253" s="380"/>
      <c r="D253" s="200"/>
      <c r="E253" s="151"/>
      <c r="F253" s="161"/>
      <c r="G253" s="162"/>
      <c r="H253" s="159"/>
      <c r="I253" s="159"/>
      <c r="J253" s="160"/>
      <c r="K253" s="158"/>
      <c r="L253" s="159"/>
      <c r="M253" s="159"/>
      <c r="N253" s="159"/>
      <c r="O253" s="160"/>
      <c r="P253" s="95"/>
      <c r="Q253" s="57"/>
    </row>
    <row r="254" spans="1:17" ht="13.5" thickBot="1" x14ac:dyDescent="0.25">
      <c r="D254" s="381" t="s">
        <v>13</v>
      </c>
      <c r="E254" s="382"/>
      <c r="F254" s="140">
        <f>SUM(F250:F253)</f>
        <v>0</v>
      </c>
      <c r="G254" s="140">
        <f>SUM(G250:G253)</f>
        <v>0</v>
      </c>
      <c r="H254" s="140">
        <f>SUM(H250:H253)</f>
        <v>0</v>
      </c>
      <c r="I254" s="179">
        <f>SUM(I250:I253)</f>
        <v>0</v>
      </c>
      <c r="J254" s="180"/>
      <c r="K254" s="140">
        <f>SUM(K250:K253)</f>
        <v>0</v>
      </c>
      <c r="L254" s="140">
        <f t="shared" ref="L254:N254" si="18">SUM(L250:L253)</f>
        <v>0</v>
      </c>
      <c r="M254" s="140">
        <f t="shared" si="18"/>
        <v>0</v>
      </c>
      <c r="N254" s="140">
        <f t="shared" si="18"/>
        <v>0</v>
      </c>
      <c r="O254" s="141"/>
      <c r="P254" s="96"/>
      <c r="Q254" s="57"/>
    </row>
    <row r="255" spans="1:17" x14ac:dyDescent="0.2">
      <c r="Q255" s="57"/>
    </row>
    <row r="256" spans="1:17" x14ac:dyDescent="0.2">
      <c r="A256" s="359" t="s">
        <v>69</v>
      </c>
      <c r="B256" s="359"/>
      <c r="C256" s="28" t="s">
        <v>126</v>
      </c>
      <c r="D256" s="1"/>
      <c r="E256" s="4"/>
      <c r="F256" s="4"/>
      <c r="G256" s="1"/>
      <c r="H256" s="5"/>
      <c r="I256" s="5"/>
      <c r="J256" s="4"/>
      <c r="K256" s="5"/>
      <c r="L256" s="5"/>
      <c r="M256" s="5"/>
      <c r="N256" s="5"/>
      <c r="Q256" s="57"/>
    </row>
    <row r="257" spans="1:17" x14ac:dyDescent="0.2">
      <c r="A257" s="16"/>
      <c r="B257" s="16"/>
      <c r="C257" s="28" t="s">
        <v>125</v>
      </c>
      <c r="D257" s="1"/>
      <c r="E257" s="4"/>
      <c r="F257" s="4"/>
      <c r="G257" s="1"/>
      <c r="H257" s="5"/>
      <c r="I257" s="5"/>
      <c r="J257" s="4"/>
      <c r="K257" s="5"/>
      <c r="L257" s="5"/>
      <c r="M257" s="5"/>
      <c r="N257" s="5"/>
      <c r="Q257" s="57"/>
    </row>
    <row r="258" spans="1:17" ht="13.5" thickBot="1" x14ac:dyDescent="0.25">
      <c r="A258" s="82"/>
      <c r="B258" s="83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57"/>
    </row>
    <row r="259" spans="1:17" x14ac:dyDescent="0.2">
      <c r="A259" s="360" t="s">
        <v>94</v>
      </c>
      <c r="B259" s="361"/>
      <c r="C259" s="360" t="s">
        <v>155</v>
      </c>
      <c r="D259" s="364"/>
      <c r="E259" s="365"/>
      <c r="F259" s="383" t="s">
        <v>78</v>
      </c>
      <c r="G259" s="384"/>
      <c r="H259" s="384"/>
      <c r="I259" s="384"/>
      <c r="J259" s="385"/>
      <c r="K259" s="389" t="s">
        <v>158</v>
      </c>
      <c r="L259" s="390"/>
      <c r="M259" s="390"/>
      <c r="N259" s="390"/>
      <c r="O259" s="391"/>
      <c r="P259" s="93"/>
      <c r="Q259" s="57"/>
    </row>
    <row r="260" spans="1:17" ht="13.5" thickBot="1" x14ac:dyDescent="0.25">
      <c r="A260" s="362"/>
      <c r="B260" s="363"/>
      <c r="C260" s="362"/>
      <c r="D260" s="366"/>
      <c r="E260" s="367"/>
      <c r="F260" s="386"/>
      <c r="G260" s="387"/>
      <c r="H260" s="387"/>
      <c r="I260" s="387"/>
      <c r="J260" s="388"/>
      <c r="K260" s="392"/>
      <c r="L260" s="393"/>
      <c r="M260" s="393"/>
      <c r="N260" s="393"/>
      <c r="O260" s="394"/>
      <c r="P260" s="93"/>
      <c r="Q260" s="57"/>
    </row>
    <row r="261" spans="1:17" ht="13.5" thickBot="1" x14ac:dyDescent="0.25">
      <c r="A261" s="176" t="s">
        <v>9</v>
      </c>
      <c r="B261" s="401" t="s">
        <v>10</v>
      </c>
      <c r="C261" s="402"/>
      <c r="D261" s="177" t="s">
        <v>15</v>
      </c>
      <c r="E261" s="178" t="s">
        <v>8</v>
      </c>
      <c r="F261" s="164" t="s">
        <v>11</v>
      </c>
      <c r="G261" s="165" t="s">
        <v>42</v>
      </c>
      <c r="H261" s="165" t="s">
        <v>34</v>
      </c>
      <c r="I261" s="165" t="s">
        <v>14</v>
      </c>
      <c r="J261" s="166" t="s">
        <v>12</v>
      </c>
      <c r="K261" s="167" t="s">
        <v>11</v>
      </c>
      <c r="L261" s="168" t="s">
        <v>42</v>
      </c>
      <c r="M261" s="168" t="s">
        <v>34</v>
      </c>
      <c r="N261" s="168" t="s">
        <v>157</v>
      </c>
      <c r="O261" s="169" t="s">
        <v>12</v>
      </c>
      <c r="P261" s="94"/>
      <c r="Q261" s="57"/>
    </row>
    <row r="262" spans="1:17" ht="15.75" customHeight="1" x14ac:dyDescent="0.25">
      <c r="A262" s="173">
        <v>1</v>
      </c>
      <c r="B262" s="397"/>
      <c r="C262" s="398"/>
      <c r="D262" s="174"/>
      <c r="E262" s="175"/>
      <c r="F262" s="161"/>
      <c r="G262" s="162"/>
      <c r="H262" s="162"/>
      <c r="I262" s="162"/>
      <c r="J262" s="163"/>
      <c r="K262" s="170"/>
      <c r="L262" s="171"/>
      <c r="M262" s="171"/>
      <c r="N262" s="171"/>
      <c r="O262" s="172"/>
      <c r="P262" s="95"/>
      <c r="Q262" s="57"/>
    </row>
    <row r="263" spans="1:17" ht="15.75" customHeight="1" x14ac:dyDescent="0.25">
      <c r="A263" s="147">
        <v>2</v>
      </c>
      <c r="B263" s="399"/>
      <c r="C263" s="400"/>
      <c r="D263" s="199"/>
      <c r="E263" s="148"/>
      <c r="F263" s="161"/>
      <c r="G263" s="162"/>
      <c r="H263" s="46"/>
      <c r="I263" s="46"/>
      <c r="J263" s="133"/>
      <c r="K263" s="132"/>
      <c r="L263" s="46"/>
      <c r="M263" s="46"/>
      <c r="N263" s="46"/>
      <c r="O263" s="133"/>
      <c r="P263" s="95"/>
      <c r="Q263" s="57"/>
    </row>
    <row r="264" spans="1:17" ht="15.75" customHeight="1" x14ac:dyDescent="0.25">
      <c r="A264" s="147">
        <v>3</v>
      </c>
      <c r="B264" s="399"/>
      <c r="C264" s="400"/>
      <c r="D264" s="199"/>
      <c r="E264" s="148"/>
      <c r="F264" s="161"/>
      <c r="G264" s="162"/>
      <c r="H264" s="46"/>
      <c r="I264" s="46"/>
      <c r="J264" s="133"/>
      <c r="K264" s="132"/>
      <c r="L264" s="46"/>
      <c r="M264" s="46"/>
      <c r="N264" s="46"/>
      <c r="O264" s="133"/>
      <c r="P264" s="95"/>
      <c r="Q264" s="57"/>
    </row>
    <row r="265" spans="1:17" ht="15.75" customHeight="1" thickBot="1" x14ac:dyDescent="0.3">
      <c r="A265" s="149">
        <v>4</v>
      </c>
      <c r="B265" s="379"/>
      <c r="C265" s="380"/>
      <c r="D265" s="200"/>
      <c r="E265" s="151"/>
      <c r="F265" s="161"/>
      <c r="G265" s="162"/>
      <c r="H265" s="159"/>
      <c r="I265" s="159"/>
      <c r="J265" s="160"/>
      <c r="K265" s="158"/>
      <c r="L265" s="159"/>
      <c r="M265" s="159"/>
      <c r="N265" s="159"/>
      <c r="O265" s="160"/>
      <c r="P265" s="95"/>
      <c r="Q265" s="57"/>
    </row>
    <row r="266" spans="1:17" ht="13.5" thickBot="1" x14ac:dyDescent="0.25">
      <c r="D266" s="381" t="s">
        <v>13</v>
      </c>
      <c r="E266" s="382"/>
      <c r="F266" s="140">
        <f>SUM(F262:F265)</f>
        <v>0</v>
      </c>
      <c r="G266" s="140">
        <f>SUM(G262:G265)</f>
        <v>0</v>
      </c>
      <c r="H266" s="140">
        <f>SUM(H262:H265)</f>
        <v>0</v>
      </c>
      <c r="I266" s="179">
        <f>SUM(I262:I265)</f>
        <v>0</v>
      </c>
      <c r="J266" s="180"/>
      <c r="K266" s="140">
        <f>SUM(K262:K265)</f>
        <v>0</v>
      </c>
      <c r="L266" s="140">
        <f t="shared" ref="L266:N266" si="19">SUM(L262:L265)</f>
        <v>0</v>
      </c>
      <c r="M266" s="140">
        <f t="shared" si="19"/>
        <v>0</v>
      </c>
      <c r="N266" s="140">
        <f t="shared" si="19"/>
        <v>0</v>
      </c>
      <c r="O266" s="141"/>
      <c r="P266" s="96"/>
    </row>
    <row r="270" spans="1:17" x14ac:dyDescent="0.2">
      <c r="B270" s="201"/>
      <c r="C270" s="201"/>
    </row>
    <row r="271" spans="1:17" x14ac:dyDescent="0.2">
      <c r="B271" s="202"/>
      <c r="C271" s="202"/>
      <c r="D271" s="403"/>
      <c r="E271" s="403"/>
    </row>
    <row r="272" spans="1:17" x14ac:dyDescent="0.2">
      <c r="B272" s="202"/>
      <c r="C272" s="202"/>
      <c r="D272" s="157"/>
      <c r="E272" s="35"/>
    </row>
    <row r="273" spans="2:5" x14ac:dyDescent="0.2">
      <c r="B273" s="202"/>
      <c r="C273" s="202"/>
      <c r="D273" s="403"/>
      <c r="E273" s="403"/>
    </row>
  </sheetData>
  <sheetProtection password="843F" sheet="1" selectLockedCells="1"/>
  <mergeCells count="276">
    <mergeCell ref="D273:E273"/>
    <mergeCell ref="B263:C263"/>
    <mergeCell ref="B264:C264"/>
    <mergeCell ref="B265:C265"/>
    <mergeCell ref="D266:E266"/>
    <mergeCell ref="D271:E271"/>
    <mergeCell ref="A259:B260"/>
    <mergeCell ref="C259:E260"/>
    <mergeCell ref="F259:J260"/>
    <mergeCell ref="K259:O260"/>
    <mergeCell ref="B261:C261"/>
    <mergeCell ref="B262:C262"/>
    <mergeCell ref="B250:C250"/>
    <mergeCell ref="B251:C251"/>
    <mergeCell ref="B252:C252"/>
    <mergeCell ref="B253:C253"/>
    <mergeCell ref="D254:E254"/>
    <mergeCell ref="A256:B256"/>
    <mergeCell ref="A244:B244"/>
    <mergeCell ref="A247:B248"/>
    <mergeCell ref="C247:E248"/>
    <mergeCell ref="F247:J248"/>
    <mergeCell ref="K247:O248"/>
    <mergeCell ref="B249:C249"/>
    <mergeCell ref="B237:C237"/>
    <mergeCell ref="B238:C238"/>
    <mergeCell ref="B239:C239"/>
    <mergeCell ref="B240:C240"/>
    <mergeCell ref="B241:C241"/>
    <mergeCell ref="D242:E242"/>
    <mergeCell ref="D230:E230"/>
    <mergeCell ref="A232:B232"/>
    <mergeCell ref="A235:B236"/>
    <mergeCell ref="C235:E236"/>
    <mergeCell ref="F235:J236"/>
    <mergeCell ref="K235:O236"/>
    <mergeCell ref="K223:O224"/>
    <mergeCell ref="B225:C225"/>
    <mergeCell ref="B226:C226"/>
    <mergeCell ref="B227:C227"/>
    <mergeCell ref="B228:C228"/>
    <mergeCell ref="B229:C229"/>
    <mergeCell ref="B217:C217"/>
    <mergeCell ref="D218:E218"/>
    <mergeCell ref="A220:B220"/>
    <mergeCell ref="A223:B224"/>
    <mergeCell ref="C223:E224"/>
    <mergeCell ref="F223:J224"/>
    <mergeCell ref="F211:J212"/>
    <mergeCell ref="K211:O212"/>
    <mergeCell ref="B213:C213"/>
    <mergeCell ref="B214:C214"/>
    <mergeCell ref="B215:C215"/>
    <mergeCell ref="B216:C216"/>
    <mergeCell ref="B203:C203"/>
    <mergeCell ref="B204:C204"/>
    <mergeCell ref="B205:C205"/>
    <mergeCell ref="D206:E206"/>
    <mergeCell ref="A208:B208"/>
    <mergeCell ref="A211:B212"/>
    <mergeCell ref="C211:E212"/>
    <mergeCell ref="A199:B200"/>
    <mergeCell ref="C199:E200"/>
    <mergeCell ref="F199:J200"/>
    <mergeCell ref="K199:O200"/>
    <mergeCell ref="B201:C201"/>
    <mergeCell ref="B202:C202"/>
    <mergeCell ref="B190:C190"/>
    <mergeCell ref="B191:C191"/>
    <mergeCell ref="B192:C192"/>
    <mergeCell ref="B193:C193"/>
    <mergeCell ref="D194:E194"/>
    <mergeCell ref="A196:B196"/>
    <mergeCell ref="A184:B184"/>
    <mergeCell ref="A187:B188"/>
    <mergeCell ref="C187:E188"/>
    <mergeCell ref="F187:J188"/>
    <mergeCell ref="K187:O188"/>
    <mergeCell ref="B189:C189"/>
    <mergeCell ref="B177:C177"/>
    <mergeCell ref="B178:C178"/>
    <mergeCell ref="B179:C179"/>
    <mergeCell ref="B180:C180"/>
    <mergeCell ref="B181:C181"/>
    <mergeCell ref="D182:E182"/>
    <mergeCell ref="D170:E170"/>
    <mergeCell ref="A172:B172"/>
    <mergeCell ref="A175:B176"/>
    <mergeCell ref="C175:E176"/>
    <mergeCell ref="F175:J176"/>
    <mergeCell ref="K175:O176"/>
    <mergeCell ref="K163:O164"/>
    <mergeCell ref="B165:C165"/>
    <mergeCell ref="B166:C166"/>
    <mergeCell ref="B167:C167"/>
    <mergeCell ref="B168:C168"/>
    <mergeCell ref="B169:C169"/>
    <mergeCell ref="B157:C157"/>
    <mergeCell ref="D158:E158"/>
    <mergeCell ref="A160:B160"/>
    <mergeCell ref="A163:B164"/>
    <mergeCell ref="C163:E164"/>
    <mergeCell ref="F163:J164"/>
    <mergeCell ref="F151:J152"/>
    <mergeCell ref="K151:O152"/>
    <mergeCell ref="B153:C153"/>
    <mergeCell ref="B154:C154"/>
    <mergeCell ref="B155:C155"/>
    <mergeCell ref="B156:C156"/>
    <mergeCell ref="B143:C143"/>
    <mergeCell ref="B144:C144"/>
    <mergeCell ref="B145:C145"/>
    <mergeCell ref="D146:E146"/>
    <mergeCell ref="A148:B148"/>
    <mergeCell ref="A151:B152"/>
    <mergeCell ref="C151:E152"/>
    <mergeCell ref="A139:B140"/>
    <mergeCell ref="C139:E140"/>
    <mergeCell ref="F139:J140"/>
    <mergeCell ref="K139:O140"/>
    <mergeCell ref="B141:C141"/>
    <mergeCell ref="B142:C142"/>
    <mergeCell ref="B130:C130"/>
    <mergeCell ref="B131:C131"/>
    <mergeCell ref="B132:C132"/>
    <mergeCell ref="B133:C133"/>
    <mergeCell ref="D134:E134"/>
    <mergeCell ref="A136:B136"/>
    <mergeCell ref="A124:B124"/>
    <mergeCell ref="A127:B128"/>
    <mergeCell ref="C127:E128"/>
    <mergeCell ref="F127:J128"/>
    <mergeCell ref="K127:O128"/>
    <mergeCell ref="B129:C129"/>
    <mergeCell ref="B117:C117"/>
    <mergeCell ref="B118:C118"/>
    <mergeCell ref="B119:C119"/>
    <mergeCell ref="B120:C120"/>
    <mergeCell ref="B121:C121"/>
    <mergeCell ref="D122:E122"/>
    <mergeCell ref="D110:E110"/>
    <mergeCell ref="A112:B112"/>
    <mergeCell ref="A115:B116"/>
    <mergeCell ref="C115:E116"/>
    <mergeCell ref="F115:J116"/>
    <mergeCell ref="K115:O116"/>
    <mergeCell ref="K103:O104"/>
    <mergeCell ref="B105:C105"/>
    <mergeCell ref="B106:C106"/>
    <mergeCell ref="B107:C107"/>
    <mergeCell ref="B108:C108"/>
    <mergeCell ref="B109:C109"/>
    <mergeCell ref="B97:C97"/>
    <mergeCell ref="D98:E98"/>
    <mergeCell ref="A100:B100"/>
    <mergeCell ref="A103:B104"/>
    <mergeCell ref="C103:E104"/>
    <mergeCell ref="F103:J104"/>
    <mergeCell ref="F91:J92"/>
    <mergeCell ref="K91:O92"/>
    <mergeCell ref="B93:C93"/>
    <mergeCell ref="B94:C94"/>
    <mergeCell ref="B95:C95"/>
    <mergeCell ref="B96:C96"/>
    <mergeCell ref="B83:C83"/>
    <mergeCell ref="B84:C84"/>
    <mergeCell ref="B85:C85"/>
    <mergeCell ref="D86:E86"/>
    <mergeCell ref="A88:B88"/>
    <mergeCell ref="A91:B92"/>
    <mergeCell ref="C91:E92"/>
    <mergeCell ref="A79:B80"/>
    <mergeCell ref="C79:E80"/>
    <mergeCell ref="F79:J80"/>
    <mergeCell ref="K79:O80"/>
    <mergeCell ref="B81:C81"/>
    <mergeCell ref="B82:C82"/>
    <mergeCell ref="B70:C70"/>
    <mergeCell ref="B71:C71"/>
    <mergeCell ref="B72:C72"/>
    <mergeCell ref="B73:C73"/>
    <mergeCell ref="D74:E74"/>
    <mergeCell ref="A76:B76"/>
    <mergeCell ref="A64:B64"/>
    <mergeCell ref="A67:B68"/>
    <mergeCell ref="C67:E68"/>
    <mergeCell ref="F67:J68"/>
    <mergeCell ref="K67:O68"/>
    <mergeCell ref="B69:C69"/>
    <mergeCell ref="B57:C57"/>
    <mergeCell ref="B58:C58"/>
    <mergeCell ref="B59:C59"/>
    <mergeCell ref="B60:C60"/>
    <mergeCell ref="B61:C61"/>
    <mergeCell ref="D62:E62"/>
    <mergeCell ref="D50:E50"/>
    <mergeCell ref="A52:B52"/>
    <mergeCell ref="A55:B56"/>
    <mergeCell ref="C55:E56"/>
    <mergeCell ref="F55:J56"/>
    <mergeCell ref="K55:O56"/>
    <mergeCell ref="K43:O44"/>
    <mergeCell ref="B45:C45"/>
    <mergeCell ref="B46:C46"/>
    <mergeCell ref="B47:C47"/>
    <mergeCell ref="B48:C48"/>
    <mergeCell ref="B49:C49"/>
    <mergeCell ref="B37:C37"/>
    <mergeCell ref="D38:E38"/>
    <mergeCell ref="A40:B40"/>
    <mergeCell ref="A43:B44"/>
    <mergeCell ref="C43:E44"/>
    <mergeCell ref="F43:J44"/>
    <mergeCell ref="F31:J32"/>
    <mergeCell ref="K31:O32"/>
    <mergeCell ref="B33:C33"/>
    <mergeCell ref="B34:C34"/>
    <mergeCell ref="B35:C35"/>
    <mergeCell ref="B36:C36"/>
    <mergeCell ref="B25:C25"/>
    <mergeCell ref="D25:E25"/>
    <mergeCell ref="B26:C26"/>
    <mergeCell ref="D26:E26"/>
    <mergeCell ref="A28:B28"/>
    <mergeCell ref="A31:B32"/>
    <mergeCell ref="C31:E32"/>
    <mergeCell ref="G23:H23"/>
    <mergeCell ref="I23:O23"/>
    <mergeCell ref="B24:C24"/>
    <mergeCell ref="D24:E24"/>
    <mergeCell ref="G24:H24"/>
    <mergeCell ref="I24:O24"/>
    <mergeCell ref="G20:H20"/>
    <mergeCell ref="I20:O20"/>
    <mergeCell ref="B21:E21"/>
    <mergeCell ref="G21:H21"/>
    <mergeCell ref="I21:O21"/>
    <mergeCell ref="B22:E22"/>
    <mergeCell ref="G22:H22"/>
    <mergeCell ref="I22:O22"/>
    <mergeCell ref="G17:O17"/>
    <mergeCell ref="B18:E18"/>
    <mergeCell ref="G18:O18"/>
    <mergeCell ref="B19:E19"/>
    <mergeCell ref="G19:H19"/>
    <mergeCell ref="I19:O19"/>
    <mergeCell ref="B16:C16"/>
    <mergeCell ref="D16:E16"/>
    <mergeCell ref="G16:K16"/>
    <mergeCell ref="B9:E9"/>
    <mergeCell ref="G9:O9"/>
    <mergeCell ref="D10:E10"/>
    <mergeCell ref="D11:E11"/>
    <mergeCell ref="B12:C12"/>
    <mergeCell ref="D12:E12"/>
    <mergeCell ref="B6:C6"/>
    <mergeCell ref="D6:E6"/>
    <mergeCell ref="G6:H6"/>
    <mergeCell ref="I6:O6"/>
    <mergeCell ref="I1:J1"/>
    <mergeCell ref="D13:E13"/>
    <mergeCell ref="D14:E14"/>
    <mergeCell ref="D15:E15"/>
    <mergeCell ref="G15:K15"/>
    <mergeCell ref="G7:H7"/>
    <mergeCell ref="I7:O7"/>
    <mergeCell ref="Q1:U2"/>
    <mergeCell ref="A2:H2"/>
    <mergeCell ref="B4:C4"/>
    <mergeCell ref="D4:E4"/>
    <mergeCell ref="G4:H4"/>
    <mergeCell ref="I4:O4"/>
    <mergeCell ref="B5:C5"/>
    <mergeCell ref="D5:E5"/>
    <mergeCell ref="G5:H5"/>
    <mergeCell ref="I5:O5"/>
  </mergeCells>
  <conditionalFormatting sqref="B34:B37">
    <cfRule type="expression" priority="174" stopIfTrue="1">
      <formula>ISBLANK(B34)</formula>
    </cfRule>
    <cfRule type="cellIs" dxfId="897" priority="175" stopIfTrue="1" operator="equal">
      <formula>$I$19</formula>
    </cfRule>
  </conditionalFormatting>
  <conditionalFormatting sqref="D25:E26">
    <cfRule type="cellIs" dxfId="896" priority="382" stopIfTrue="1" operator="lessThan">
      <formula>0</formula>
    </cfRule>
  </conditionalFormatting>
  <conditionalFormatting sqref="E1:E18 E24:E30">
    <cfRule type="cellIs" dxfId="895" priority="381" operator="equal">
      <formula>"LVM"</formula>
    </cfRule>
  </conditionalFormatting>
  <conditionalFormatting sqref="E33:E42">
    <cfRule type="cellIs" dxfId="894" priority="173" operator="equal">
      <formula>"LVM"</formula>
    </cfRule>
  </conditionalFormatting>
  <conditionalFormatting sqref="E45:E54">
    <cfRule type="cellIs" dxfId="893" priority="196" operator="equal">
      <formula>"LVM"</formula>
    </cfRule>
  </conditionalFormatting>
  <conditionalFormatting sqref="E57:E66">
    <cfRule type="cellIs" dxfId="892" priority="166" operator="equal">
      <formula>"LVM"</formula>
    </cfRule>
  </conditionalFormatting>
  <conditionalFormatting sqref="E69:E78">
    <cfRule type="cellIs" dxfId="891" priority="159" operator="equal">
      <formula>"LVM"</formula>
    </cfRule>
  </conditionalFormatting>
  <conditionalFormatting sqref="E81:E90">
    <cfRule type="cellIs" dxfId="890" priority="152" operator="equal">
      <formula>"LVM"</formula>
    </cfRule>
  </conditionalFormatting>
  <conditionalFormatting sqref="E93:E102">
    <cfRule type="cellIs" dxfId="889" priority="145" operator="equal">
      <formula>"LVM"</formula>
    </cfRule>
  </conditionalFormatting>
  <conditionalFormatting sqref="E105:E114">
    <cfRule type="cellIs" dxfId="888" priority="138" operator="equal">
      <formula>"LVM"</formula>
    </cfRule>
  </conditionalFormatting>
  <conditionalFormatting sqref="E117:E126">
    <cfRule type="cellIs" dxfId="887" priority="131" operator="equal">
      <formula>"LVM"</formula>
    </cfRule>
  </conditionalFormatting>
  <conditionalFormatting sqref="E129:E138">
    <cfRule type="cellIs" dxfId="886" priority="124" operator="equal">
      <formula>"LVM"</formula>
    </cfRule>
  </conditionalFormatting>
  <conditionalFormatting sqref="E141:E150">
    <cfRule type="cellIs" dxfId="885" priority="117" operator="equal">
      <formula>"LVM"</formula>
    </cfRule>
  </conditionalFormatting>
  <conditionalFormatting sqref="E153:E162">
    <cfRule type="cellIs" dxfId="884" priority="110" operator="equal">
      <formula>"LVM"</formula>
    </cfRule>
  </conditionalFormatting>
  <conditionalFormatting sqref="E165:E174">
    <cfRule type="cellIs" dxfId="883" priority="103" operator="equal">
      <formula>"LVM"</formula>
    </cfRule>
  </conditionalFormatting>
  <conditionalFormatting sqref="E177:E186">
    <cfRule type="cellIs" dxfId="882" priority="96" operator="equal">
      <formula>"LVM"</formula>
    </cfRule>
  </conditionalFormatting>
  <conditionalFormatting sqref="E189:E198">
    <cfRule type="cellIs" dxfId="881" priority="89" operator="equal">
      <formula>"LVM"</formula>
    </cfRule>
  </conditionalFormatting>
  <conditionalFormatting sqref="E201:E210">
    <cfRule type="cellIs" dxfId="880" priority="82" operator="equal">
      <formula>"LVM"</formula>
    </cfRule>
  </conditionalFormatting>
  <conditionalFormatting sqref="E213:E222">
    <cfRule type="cellIs" dxfId="879" priority="75" operator="equal">
      <formula>"LVM"</formula>
    </cfRule>
  </conditionalFormatting>
  <conditionalFormatting sqref="E225:E234">
    <cfRule type="cellIs" dxfId="878" priority="68" operator="equal">
      <formula>"LVM"</formula>
    </cfRule>
  </conditionalFormatting>
  <conditionalFormatting sqref="E237:E246">
    <cfRule type="cellIs" dxfId="877" priority="61" operator="equal">
      <formula>"LVM"</formula>
    </cfRule>
  </conditionalFormatting>
  <conditionalFormatting sqref="E249:E258">
    <cfRule type="cellIs" dxfId="876" priority="54" operator="equal">
      <formula>"LVM"</formula>
    </cfRule>
  </conditionalFormatting>
  <conditionalFormatting sqref="E261:E1048576">
    <cfRule type="cellIs" dxfId="875" priority="47" operator="equal">
      <formula>"LVM"</formula>
    </cfRule>
  </conditionalFormatting>
  <conditionalFormatting sqref="J34:J37 O34:P37">
    <cfRule type="cellIs" dxfId="874" priority="176" stopIfTrue="1" operator="equal">
      <formula>"ja"</formula>
    </cfRule>
    <cfRule type="cellIs" dxfId="873" priority="177" stopIfTrue="1" operator="equal">
      <formula>"nein"</formula>
    </cfRule>
  </conditionalFormatting>
  <conditionalFormatting sqref="J46:J49 O46:P49">
    <cfRule type="cellIs" dxfId="872" priority="199" stopIfTrue="1" operator="equal">
      <formula>"ja"</formula>
    </cfRule>
    <cfRule type="cellIs" dxfId="871" priority="200" stopIfTrue="1" operator="equal">
      <formula>"nein"</formula>
    </cfRule>
  </conditionalFormatting>
  <conditionalFormatting sqref="J58:J61 O58:P61">
    <cfRule type="cellIs" dxfId="870" priority="169" stopIfTrue="1" operator="equal">
      <formula>"ja"</formula>
    </cfRule>
    <cfRule type="cellIs" dxfId="869" priority="170" stopIfTrue="1" operator="equal">
      <formula>"nein"</formula>
    </cfRule>
  </conditionalFormatting>
  <conditionalFormatting sqref="J70:J73 O70:P73">
    <cfRule type="cellIs" dxfId="868" priority="162" stopIfTrue="1" operator="equal">
      <formula>"ja"</formula>
    </cfRule>
    <cfRule type="cellIs" dxfId="867" priority="163" stopIfTrue="1" operator="equal">
      <formula>"nein"</formula>
    </cfRule>
  </conditionalFormatting>
  <conditionalFormatting sqref="J82:J85 O82:P85">
    <cfRule type="cellIs" dxfId="866" priority="155" stopIfTrue="1" operator="equal">
      <formula>"ja"</formula>
    </cfRule>
    <cfRule type="cellIs" dxfId="865" priority="156" stopIfTrue="1" operator="equal">
      <formula>"nein"</formula>
    </cfRule>
  </conditionalFormatting>
  <conditionalFormatting sqref="J94:J97 O94:P97">
    <cfRule type="cellIs" dxfId="864" priority="148" stopIfTrue="1" operator="equal">
      <formula>"ja"</formula>
    </cfRule>
    <cfRule type="cellIs" dxfId="863" priority="149" stopIfTrue="1" operator="equal">
      <formula>"nein"</formula>
    </cfRule>
  </conditionalFormatting>
  <conditionalFormatting sqref="J106:J109 O106:P109">
    <cfRule type="cellIs" dxfId="862" priority="141" stopIfTrue="1" operator="equal">
      <formula>"ja"</formula>
    </cfRule>
    <cfRule type="cellIs" dxfId="861" priority="142" stopIfTrue="1" operator="equal">
      <formula>"nein"</formula>
    </cfRule>
  </conditionalFormatting>
  <conditionalFormatting sqref="J118:J121 O118:P121">
    <cfRule type="cellIs" dxfId="860" priority="134" stopIfTrue="1" operator="equal">
      <formula>"ja"</formula>
    </cfRule>
    <cfRule type="cellIs" dxfId="859" priority="135" stopIfTrue="1" operator="equal">
      <formula>"nein"</formula>
    </cfRule>
  </conditionalFormatting>
  <conditionalFormatting sqref="J130:J133 O130:P133">
    <cfRule type="cellIs" dxfId="858" priority="127" stopIfTrue="1" operator="equal">
      <formula>"ja"</formula>
    </cfRule>
    <cfRule type="cellIs" dxfId="857" priority="128" stopIfTrue="1" operator="equal">
      <formula>"nein"</formula>
    </cfRule>
  </conditionalFormatting>
  <conditionalFormatting sqref="J142:J145 O142:P145">
    <cfRule type="cellIs" dxfId="856" priority="120" stopIfTrue="1" operator="equal">
      <formula>"ja"</formula>
    </cfRule>
    <cfRule type="cellIs" dxfId="855" priority="121" stopIfTrue="1" operator="equal">
      <formula>"nein"</formula>
    </cfRule>
  </conditionalFormatting>
  <conditionalFormatting sqref="J154:J157 O154:P157">
    <cfRule type="cellIs" dxfId="854" priority="113" stopIfTrue="1" operator="equal">
      <formula>"ja"</formula>
    </cfRule>
    <cfRule type="cellIs" dxfId="853" priority="114" stopIfTrue="1" operator="equal">
      <formula>"nein"</formula>
    </cfRule>
  </conditionalFormatting>
  <conditionalFormatting sqref="J166:J169 O166:P169">
    <cfRule type="cellIs" dxfId="852" priority="106" stopIfTrue="1" operator="equal">
      <formula>"ja"</formula>
    </cfRule>
    <cfRule type="cellIs" dxfId="851" priority="107" stopIfTrue="1" operator="equal">
      <formula>"nein"</formula>
    </cfRule>
  </conditionalFormatting>
  <conditionalFormatting sqref="J178:J181 O178:P181">
    <cfRule type="cellIs" dxfId="850" priority="99" stopIfTrue="1" operator="equal">
      <formula>"ja"</formula>
    </cfRule>
    <cfRule type="cellIs" dxfId="849" priority="100" stopIfTrue="1" operator="equal">
      <formula>"nein"</formula>
    </cfRule>
  </conditionalFormatting>
  <conditionalFormatting sqref="J190:J193 O190:P193">
    <cfRule type="cellIs" dxfId="848" priority="92" stopIfTrue="1" operator="equal">
      <formula>"ja"</formula>
    </cfRule>
    <cfRule type="cellIs" dxfId="847" priority="93" stopIfTrue="1" operator="equal">
      <formula>"nein"</formula>
    </cfRule>
  </conditionalFormatting>
  <conditionalFormatting sqref="J202:J205 O202:P205">
    <cfRule type="cellIs" dxfId="846" priority="85" stopIfTrue="1" operator="equal">
      <formula>"ja"</formula>
    </cfRule>
    <cfRule type="cellIs" dxfId="845" priority="86" stopIfTrue="1" operator="equal">
      <formula>"nein"</formula>
    </cfRule>
  </conditionalFormatting>
  <conditionalFormatting sqref="J214:J217 O214:P217">
    <cfRule type="cellIs" dxfId="844" priority="78" stopIfTrue="1" operator="equal">
      <formula>"ja"</formula>
    </cfRule>
    <cfRule type="cellIs" dxfId="843" priority="79" stopIfTrue="1" operator="equal">
      <formula>"nein"</formula>
    </cfRule>
  </conditionalFormatting>
  <conditionalFormatting sqref="J226:J229 O226:P229">
    <cfRule type="cellIs" dxfId="842" priority="71" stopIfTrue="1" operator="equal">
      <formula>"ja"</formula>
    </cfRule>
    <cfRule type="cellIs" dxfId="841" priority="72" stopIfTrue="1" operator="equal">
      <formula>"nein"</formula>
    </cfRule>
  </conditionalFormatting>
  <conditionalFormatting sqref="J238:J241 O238:P241">
    <cfRule type="cellIs" dxfId="840" priority="64" stopIfTrue="1" operator="equal">
      <formula>"ja"</formula>
    </cfRule>
    <cfRule type="cellIs" dxfId="839" priority="65" stopIfTrue="1" operator="equal">
      <formula>"nein"</formula>
    </cfRule>
  </conditionalFormatting>
  <conditionalFormatting sqref="J250:J253 O250:P253">
    <cfRule type="cellIs" dxfId="838" priority="57" stopIfTrue="1" operator="equal">
      <formula>"ja"</formula>
    </cfRule>
    <cfRule type="cellIs" dxfId="837" priority="58" stopIfTrue="1" operator="equal">
      <formula>"nein"</formula>
    </cfRule>
  </conditionalFormatting>
  <conditionalFormatting sqref="J262:J265 O262:P265">
    <cfRule type="cellIs" dxfId="836" priority="50" stopIfTrue="1" operator="equal">
      <formula>"ja"</formula>
    </cfRule>
    <cfRule type="cellIs" dxfId="835" priority="51" stopIfTrue="1" operator="equal">
      <formula>"nein"</formula>
    </cfRule>
  </conditionalFormatting>
  <conditionalFormatting sqref="N34:N37">
    <cfRule type="cellIs" dxfId="834" priority="171" operator="equal">
      <formula>310</formula>
    </cfRule>
    <cfRule type="cellIs" dxfId="833" priority="172" operator="equal">
      <formula>220</formula>
    </cfRule>
  </conditionalFormatting>
  <conditionalFormatting sqref="N46:N49">
    <cfRule type="cellIs" dxfId="832" priority="194" operator="equal">
      <formula>310</formula>
    </cfRule>
    <cfRule type="cellIs" dxfId="831" priority="195" operator="equal">
      <formula>220</formula>
    </cfRule>
  </conditionalFormatting>
  <conditionalFormatting sqref="N58:N61">
    <cfRule type="cellIs" dxfId="830" priority="164" operator="equal">
      <formula>310</formula>
    </cfRule>
    <cfRule type="cellIs" dxfId="829" priority="165" operator="equal">
      <formula>220</formula>
    </cfRule>
  </conditionalFormatting>
  <conditionalFormatting sqref="N70:N73">
    <cfRule type="cellIs" dxfId="828" priority="157" operator="equal">
      <formula>310</formula>
    </cfRule>
    <cfRule type="cellIs" dxfId="827" priority="158" operator="equal">
      <formula>220</formula>
    </cfRule>
  </conditionalFormatting>
  <conditionalFormatting sqref="N82:N85">
    <cfRule type="cellIs" dxfId="826" priority="150" operator="equal">
      <formula>310</formula>
    </cfRule>
    <cfRule type="cellIs" dxfId="825" priority="151" operator="equal">
      <formula>220</formula>
    </cfRule>
  </conditionalFormatting>
  <conditionalFormatting sqref="N94:N97">
    <cfRule type="cellIs" dxfId="824" priority="143" operator="equal">
      <formula>310</formula>
    </cfRule>
    <cfRule type="cellIs" dxfId="823" priority="144" operator="equal">
      <formula>220</formula>
    </cfRule>
  </conditionalFormatting>
  <conditionalFormatting sqref="N106:N109">
    <cfRule type="cellIs" dxfId="822" priority="136" operator="equal">
      <formula>310</formula>
    </cfRule>
    <cfRule type="cellIs" dxfId="821" priority="137" operator="equal">
      <formula>220</formula>
    </cfRule>
  </conditionalFormatting>
  <conditionalFormatting sqref="N118:N121">
    <cfRule type="cellIs" dxfId="820" priority="129" operator="equal">
      <formula>310</formula>
    </cfRule>
    <cfRule type="cellIs" dxfId="819" priority="130" operator="equal">
      <formula>220</formula>
    </cfRule>
  </conditionalFormatting>
  <conditionalFormatting sqref="N130:N133">
    <cfRule type="cellIs" dxfId="818" priority="122" operator="equal">
      <formula>310</formula>
    </cfRule>
    <cfRule type="cellIs" dxfId="817" priority="123" operator="equal">
      <formula>220</formula>
    </cfRule>
  </conditionalFormatting>
  <conditionalFormatting sqref="N142:N145">
    <cfRule type="cellIs" dxfId="816" priority="115" operator="equal">
      <formula>310</formula>
    </cfRule>
    <cfRule type="cellIs" dxfId="815" priority="116" operator="equal">
      <formula>220</formula>
    </cfRule>
  </conditionalFormatting>
  <conditionalFormatting sqref="N154:N157">
    <cfRule type="cellIs" dxfId="814" priority="108" operator="equal">
      <formula>310</formula>
    </cfRule>
    <cfRule type="cellIs" dxfId="813" priority="109" operator="equal">
      <formula>220</formula>
    </cfRule>
  </conditionalFormatting>
  <conditionalFormatting sqref="N166:N169">
    <cfRule type="cellIs" dxfId="812" priority="101" operator="equal">
      <formula>310</formula>
    </cfRule>
    <cfRule type="cellIs" dxfId="811" priority="102" operator="equal">
      <formula>220</formula>
    </cfRule>
  </conditionalFormatting>
  <conditionalFormatting sqref="N178:N181">
    <cfRule type="cellIs" dxfId="810" priority="94" operator="equal">
      <formula>310</formula>
    </cfRule>
    <cfRule type="cellIs" dxfId="809" priority="95" operator="equal">
      <formula>220</formula>
    </cfRule>
  </conditionalFormatting>
  <conditionalFormatting sqref="N190:N193">
    <cfRule type="cellIs" dxfId="808" priority="87" operator="equal">
      <formula>310</formula>
    </cfRule>
    <cfRule type="cellIs" dxfId="807" priority="88" operator="equal">
      <formula>220</formula>
    </cfRule>
  </conditionalFormatting>
  <conditionalFormatting sqref="N202:N205">
    <cfRule type="cellIs" dxfId="806" priority="80" operator="equal">
      <formula>310</formula>
    </cfRule>
    <cfRule type="cellIs" dxfId="805" priority="81" operator="equal">
      <formula>220</formula>
    </cfRule>
  </conditionalFormatting>
  <conditionalFormatting sqref="N214:N217">
    <cfRule type="cellIs" dxfId="804" priority="73" operator="equal">
      <formula>310</formula>
    </cfRule>
    <cfRule type="cellIs" dxfId="803" priority="74" operator="equal">
      <formula>220</formula>
    </cfRule>
  </conditionalFormatting>
  <conditionalFormatting sqref="N226:N229">
    <cfRule type="cellIs" dxfId="802" priority="66" operator="equal">
      <formula>310</formula>
    </cfRule>
    <cfRule type="cellIs" dxfId="801" priority="67" operator="equal">
      <formula>220</formula>
    </cfRule>
  </conditionalFormatting>
  <conditionalFormatting sqref="N238:N241">
    <cfRule type="cellIs" dxfId="800" priority="59" operator="equal">
      <formula>310</formula>
    </cfRule>
    <cfRule type="cellIs" dxfId="799" priority="60" operator="equal">
      <formula>220</formula>
    </cfRule>
  </conditionalFormatting>
  <conditionalFormatting sqref="N250:N253">
    <cfRule type="cellIs" dxfId="798" priority="52" operator="equal">
      <formula>310</formula>
    </cfRule>
    <cfRule type="cellIs" dxfId="797" priority="53" operator="equal">
      <formula>220</formula>
    </cfRule>
  </conditionalFormatting>
  <conditionalFormatting sqref="N262:N265">
    <cfRule type="cellIs" dxfId="796" priority="45" operator="equal">
      <formula>310</formula>
    </cfRule>
    <cfRule type="cellIs" dxfId="795" priority="46" operator="equal">
      <formula>220</formula>
    </cfRule>
  </conditionalFormatting>
  <conditionalFormatting sqref="R4:U23">
    <cfRule type="cellIs" dxfId="794" priority="383" operator="notEqual">
      <formula>0</formula>
    </cfRule>
    <cfRule type="cellIs" dxfId="793" priority="384" operator="equal">
      <formula>0</formula>
    </cfRule>
  </conditionalFormatting>
  <conditionalFormatting sqref="B262:B265 B250:B253 B238:B241 B226:B229 B214:B217 B202:B205 B190:B193 B178:B181 B166:B169 B154:B157 B142:B145 B130:B133 B118:B121 B106:B109 B94:B97 B82:B85 B70:B73 B58:B61 B46:B49">
    <cfRule type="expression" priority="1" stopIfTrue="1">
      <formula>ISBLANK(B46)</formula>
    </cfRule>
    <cfRule type="cellIs" dxfId="792" priority="2" stopIfTrue="1" operator="equal">
      <formula>$I$19</formula>
    </cfRule>
  </conditionalFormatting>
  <dataValidations count="7">
    <dataValidation allowBlank="1" showInputMessage="1" sqref="H142:H145 H34:H37 H94:H97 H166:H169 H226:H229 H82:H85 H214:H217 H238:H241 H106:H109 H130:H133 M34:M37 H250:H253 H154:H157 H46:H49 H118:H121 H202:H205 H58:H61 H178:H181 H190:H193 H70:H73 M250:M253 M238:M241 M226:M229 M214:M217 M202:M205 M190:M193 M178:M181 M166:M169 M154:M157 M142:M145 M130:M133 M118:M121 M106:M109 M94:M97 M82:M85 M70:M73 M58:M61 M46:M49 H262:H265 M262:M265"/>
    <dataValidation type="list" allowBlank="1" showInputMessage="1" showErrorMessage="1" sqref="J34:J37 J166:J169 J154:J157 J202:J205 J190:J193 J214:J217 J226:J229 J238:J241 J250:J253 J46:J49 J58:J61 J70:J73 J82:J85 J94:J97 J106:J109 J118:J121 J130:J133 J142:J145 J178:J181 O178:O181 O34:O37 O190:O193 O202:O205 O214:O217 O226:O229 O238:O241 O166:O169 O46:O49 O58:O61 O70:O73 O82:O85 O94:O97 O106:O109 O118:O121 O130:O133 O142:O145 O154:O157 O250:O253 J262:J265 O262:O265">
      <formula1>Abfrage</formula1>
    </dataValidation>
    <dataValidation type="custom" allowBlank="1" showInputMessage="1" showErrorMessage="1" sqref="Q26:Q27">
      <formula1>"X"</formula1>
    </dataValidation>
    <dataValidation type="list" allowBlank="1" showInputMessage="1" sqref="E34:E37 E190:E193 E202:E205 E214:E217 E226:E229 E238:E241 E250:E253 E46:E49 E58:E61 E70:E73 E82:E85 E94:E97 E106:E109 E118:E121 E130:E133 E142:E145 E154:E157 E166:E169 E178:E181 E262:E265">
      <formula1>Legende</formula1>
    </dataValidation>
    <dataValidation type="list" allowBlank="1" showInputMessage="1" sqref="I250:I253 I34:I37 I46:I49 I58:I61 I70:I73 I82:I85 I94:I97 I106:I109 I118:I121 I130:I133 I142:I145 I154:I157 I166:I169 I178:I181 I190:I193 I202:I205 I214:I217 I226:I229 I238:I241 I262:I265">
      <formula1>TMV</formula1>
    </dataValidation>
    <dataValidation type="list" allowBlank="1" showInputMessage="1" showErrorMessage="1" sqref="I19:O19">
      <formula1>Namen</formula1>
    </dataValidation>
    <dataValidation type="list" allowBlank="1" showInputMessage="1" sqref="B34:C37 B46:C49 B58:C61 B70:C73 B82:C85 B94:C97 B106:C109 B118:C121 B130:C133 B142:C145 B154:C157 B166:C169 B178:C181 B190:C193 B202:C205 B214:C217 B226:C229 B238:C241 B250:C253 B262:C265">
      <formula1>Namen</formula1>
    </dataValidation>
  </dataValidations>
  <pageMargins left="0.59055118110236227" right="0" top="0.23622047244094491" bottom="0.74803149606299213" header="0" footer="0.47244094488188981"/>
  <pageSetup paperSize="9" scale="37" fitToHeight="0" orientation="portrait" verticalDpi="180" r:id="rId1"/>
  <headerFooter alignWithMargins="0">
    <oddFooter>&amp;RSeite &amp;P von &amp;N</oddFooter>
  </headerFooter>
  <legacyDrawing r:id="rId2"/>
  <picture r:id="rId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>
          <x14:formula1>
            <xm:f>Liste!$E$3:$E$9</xm:f>
          </x14:formula1>
          <xm:sqref>D226:D229 D190:D193 D202:D205 D214:D217 D34:D37 D238:D241 D250:D253 D46:D49 D58:D61 D70:D73 D82:D85 D94:D97 D106:D109 D118:D121 D130:D133 D142:D145 D154:D157 D166:D169 D178:D181 D262:D265</xm:sqref>
        </x14:dataValidation>
        <x14:dataValidation type="list" allowBlank="1" showInputMessage="1" showErrorMessage="1" error="Name in Liste ergänzen!">
          <x14:formula1>
            <xm:f>Liste!$G$2:$G$8</xm:f>
          </x14:formula1>
          <xm:sqref>I4:O4</xm:sqref>
        </x14:dataValidation>
        <x14:dataValidation type="list" allowBlank="1" showInputMessage="1" showErrorMessage="1" error="Liste ergänzen!_x000a_">
          <x14:formula1>
            <xm:f>Liste!$K$2:$K$12</xm:f>
          </x14:formula1>
          <xm:sqref>D6:E6</xm:sqref>
        </x14:dataValidation>
        <x14:dataValidation type="list" allowBlank="1" showInputMessage="1" showErrorMessage="1" error="Liste ergänzen!">
          <x14:formula1>
            <xm:f>Liste!$J$2:$J$12</xm:f>
          </x14:formula1>
          <xm:sqref>D5:E5</xm:sqref>
        </x14:dataValidation>
        <x14:dataValidation type="list" allowBlank="1" showInputMessage="1" error="Liste ergänzen!_x000a_">
          <x14:formula1>
            <xm:f>Liste!$I$2:$I$13</xm:f>
          </x14:formula1>
          <xm:sqref>I6:O7</xm:sqref>
        </x14:dataValidation>
        <x14:dataValidation type="list" allowBlank="1" showErrorMessage="1" error="Liste ergänzen!">
          <x14:formula1>
            <xm:f>Liste!$H$2:$H$11</xm:f>
          </x14:formula1>
          <xm:sqref>I5:O5</xm:sqref>
        </x14:dataValidation>
        <x14:dataValidation type="list" allowBlank="1" showInputMessage="1">
          <x14:formula1>
            <xm:f>Liste!$D$3:$D$10</xm:f>
          </x14:formula1>
          <xm:sqref>K34:K37 K154:K157 K262:K265 K94:K97 K250:K253 K142:K145 K238:K241 K46:K49 K226:K229 K130:K133 K214:K217 K82:K85 K202:K205 K118:K121 K190:K193 K58:K61 K178:K181 K106:K109 K166:K169 K70:K73</xm:sqref>
        </x14:dataValidation>
        <x14:dataValidation type="list" allowBlank="1" showInputMessage="1">
          <x14:formula1>
            <xm:f>Liste!$M$3:$M$7</xm:f>
          </x14:formula1>
          <xm:sqref>L34:L37 L46:L49 L262:L265 L250:L253 L238:L241 L226:L229 L214:L217 L202:L205 L190:L193 L178:L181 L166:L169 L154:L157 L142:L145 L130:L133 L118:L121 L106:L109 L94:L97 L82:L85 L70:L73 L58:L61</xm:sqref>
        </x14:dataValidation>
        <x14:dataValidation type="list" allowBlank="1" showInputMessage="1">
          <x14:formula1>
            <xm:f>Liste!$N$3:$N$7</xm:f>
          </x14:formula1>
          <xm:sqref>N34:N37 N262:N265 N250:N253 N238:N241 N226:N229 N214:N217 N202:N205 N190:N193 N178:N181 N166:N169 N154:N157 N142:N145 N130:N133 N118:N121 N106:N109 N94:N97 N82:N85 N70:N73 N58:N61 N46:N49</xm:sqref>
        </x14:dataValidation>
        <x14:dataValidation type="list" allowBlank="1" showInputMessage="1" showErrorMessage="1">
          <x14:formula1>
            <xm:f>Liste!$A$2:$A$7</xm:f>
          </x14:formula1>
          <xm:sqref>D4:E4</xm:sqref>
        </x14:dataValidation>
        <x14:dataValidation type="list" allowBlank="1" showInputMessage="1">
          <x14:formula1>
            <xm:f>Liste!$D$2:$D$10</xm:f>
          </x14:formula1>
          <xm:sqref>F34:F37 F46:F49 F58:F61 F70:F73 F82:F85 F94:F97 F106:F109 F118:F121 F130:F133 F142:F145 F154:F157 F166:F169 F178:F181 F190:F193 F202:F205 F214:F217 F226:F229 F238:F241 F250:F253 F262:F265</xm:sqref>
        </x14:dataValidation>
        <x14:dataValidation type="list" allowBlank="1" showInputMessage="1">
          <x14:formula1>
            <xm:f>Liste!$M$2:$M$7</xm:f>
          </x14:formula1>
          <xm:sqref>G34:G37 G46:G49 G58:G61 G70:G73 G82:G85 G94:G97 G106:G109 G118:G121 G130:G133 G142:G145 G154:G157 G166:G169 G178:G181 G190:G193 G202:G205 G214:G217 G226:G229 G238:G241 G250:G253 G262:G265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Y480"/>
  <sheetViews>
    <sheetView workbookViewId="0"/>
  </sheetViews>
  <sheetFormatPr baseColWidth="10" defaultRowHeight="12.75" x14ac:dyDescent="0.2"/>
  <cols>
    <col min="1" max="1" width="3.85546875" customWidth="1"/>
    <col min="2" max="2" width="8.5703125" customWidth="1"/>
    <col min="3" max="3" width="20.7109375" customWidth="1"/>
    <col min="4" max="4" width="11.28515625" customWidth="1"/>
    <col min="5" max="5" width="11" customWidth="1"/>
    <col min="6" max="6" width="8.42578125" style="9" customWidth="1"/>
    <col min="7" max="7" width="10" style="9" customWidth="1"/>
    <col min="8" max="8" width="9.28515625" customWidth="1"/>
    <col min="9" max="9" width="8.42578125" customWidth="1"/>
    <col min="10" max="10" width="4.42578125" style="11" customWidth="1"/>
    <col min="11" max="14" width="8.42578125" customWidth="1"/>
    <col min="15" max="15" width="4.42578125" style="11" customWidth="1"/>
    <col min="17" max="17" width="24" style="11" customWidth="1"/>
    <col min="18" max="24" width="22.7109375" style="11" customWidth="1"/>
    <col min="25" max="47" width="22.7109375" customWidth="1"/>
  </cols>
  <sheetData>
    <row r="1" spans="1:51" s="17" customFormat="1" ht="22.5" customHeight="1" x14ac:dyDescent="0.55000000000000004">
      <c r="A1" s="6" t="s">
        <v>0</v>
      </c>
      <c r="C1" s="6"/>
      <c r="D1" s="29"/>
      <c r="E1" s="30"/>
      <c r="F1" s="30"/>
      <c r="G1" s="6"/>
      <c r="H1" s="2" t="s">
        <v>1</v>
      </c>
      <c r="I1" s="302"/>
      <c r="J1" s="303"/>
      <c r="K1" s="27"/>
      <c r="L1" s="27"/>
      <c r="M1" s="27"/>
      <c r="N1" s="27"/>
      <c r="O1" s="31"/>
      <c r="Q1" s="404" t="s">
        <v>114</v>
      </c>
      <c r="R1" s="405"/>
      <c r="S1" s="405"/>
      <c r="T1" s="405"/>
      <c r="U1" s="405"/>
      <c r="V1" s="405"/>
      <c r="W1" s="405"/>
      <c r="X1" s="404" t="s">
        <v>114</v>
      </c>
      <c r="Y1" s="405"/>
      <c r="Z1" s="405"/>
      <c r="AA1" s="405"/>
      <c r="AB1" s="405"/>
      <c r="AC1" s="405"/>
      <c r="AD1" s="405"/>
      <c r="AE1" s="404" t="s">
        <v>114</v>
      </c>
      <c r="AF1" s="405"/>
      <c r="AG1" s="405"/>
      <c r="AH1" s="405"/>
      <c r="AI1" s="405"/>
      <c r="AJ1" s="405"/>
      <c r="AK1" s="405"/>
      <c r="AL1" s="404" t="s">
        <v>114</v>
      </c>
      <c r="AM1" s="405"/>
      <c r="AN1" s="405"/>
      <c r="AO1" s="405"/>
      <c r="AP1" s="405"/>
      <c r="AQ1" s="405"/>
      <c r="AR1" s="405"/>
      <c r="AS1" s="192"/>
      <c r="AT1" s="193"/>
      <c r="AU1" s="193"/>
      <c r="AV1" s="190"/>
      <c r="AW1" s="190"/>
      <c r="AX1" s="190"/>
      <c r="AY1" s="190"/>
    </row>
    <row r="2" spans="1:51" ht="26.25" customHeight="1" x14ac:dyDescent="0.25">
      <c r="A2" s="283" t="s">
        <v>116</v>
      </c>
      <c r="B2" s="283"/>
      <c r="C2" s="283"/>
      <c r="D2" s="283"/>
      <c r="E2" s="283"/>
      <c r="F2" s="283"/>
      <c r="G2" s="283"/>
      <c r="H2" s="283"/>
      <c r="I2" s="203"/>
      <c r="J2" s="64"/>
      <c r="K2" s="64"/>
      <c r="L2" s="64"/>
      <c r="M2" s="64"/>
      <c r="N2" s="64"/>
      <c r="O2" s="64"/>
      <c r="Q2" s="406"/>
      <c r="R2" s="406"/>
      <c r="S2" s="406"/>
      <c r="T2" s="406"/>
      <c r="U2" s="406"/>
      <c r="V2" s="406"/>
      <c r="W2" s="406"/>
      <c r="X2" s="406"/>
      <c r="Y2" s="406"/>
      <c r="Z2" s="406"/>
      <c r="AA2" s="406"/>
      <c r="AB2" s="406"/>
      <c r="AC2" s="406"/>
      <c r="AD2" s="406"/>
      <c r="AE2" s="406"/>
      <c r="AF2" s="406"/>
      <c r="AG2" s="406"/>
      <c r="AH2" s="406"/>
      <c r="AI2" s="406"/>
      <c r="AJ2" s="406"/>
      <c r="AK2" s="406"/>
      <c r="AL2" s="406"/>
      <c r="AM2" s="406"/>
      <c r="AN2" s="406"/>
      <c r="AO2" s="406"/>
      <c r="AP2" s="406"/>
      <c r="AQ2" s="406"/>
      <c r="AR2" s="406"/>
      <c r="AS2" s="194"/>
      <c r="AT2" s="194"/>
      <c r="AU2" s="194"/>
      <c r="AV2" s="190"/>
      <c r="AW2" s="190"/>
      <c r="AX2" s="190"/>
      <c r="AY2" s="190"/>
    </row>
    <row r="3" spans="1:51" ht="18" customHeight="1" thickBot="1" x14ac:dyDescent="0.3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Q3" s="79"/>
      <c r="R3" s="56" t="s">
        <v>219</v>
      </c>
      <c r="S3" s="56" t="s">
        <v>220</v>
      </c>
      <c r="T3" s="56" t="s">
        <v>221</v>
      </c>
      <c r="U3" s="56" t="s">
        <v>222</v>
      </c>
      <c r="V3" s="56" t="s">
        <v>223</v>
      </c>
      <c r="W3" s="56" t="s">
        <v>224</v>
      </c>
      <c r="X3" s="56" t="s">
        <v>225</v>
      </c>
      <c r="Y3" s="56" t="s">
        <v>226</v>
      </c>
      <c r="Z3" s="56" t="s">
        <v>227</v>
      </c>
      <c r="AA3" s="56" t="s">
        <v>228</v>
      </c>
      <c r="AB3" s="56" t="s">
        <v>229</v>
      </c>
      <c r="AC3" s="56" t="s">
        <v>230</v>
      </c>
      <c r="AD3" s="56" t="s">
        <v>231</v>
      </c>
      <c r="AE3" s="56" t="s">
        <v>232</v>
      </c>
      <c r="AF3" s="56" t="s">
        <v>233</v>
      </c>
      <c r="AG3" s="56" t="s">
        <v>234</v>
      </c>
      <c r="AH3" s="56" t="s">
        <v>235</v>
      </c>
      <c r="AI3" s="56" t="s">
        <v>236</v>
      </c>
      <c r="AJ3" s="56" t="s">
        <v>237</v>
      </c>
      <c r="AK3" s="56" t="s">
        <v>238</v>
      </c>
      <c r="AL3" s="56" t="s">
        <v>239</v>
      </c>
      <c r="AM3" s="56" t="s">
        <v>240</v>
      </c>
      <c r="AN3" s="56" t="s">
        <v>241</v>
      </c>
      <c r="AO3" s="56" t="s">
        <v>242</v>
      </c>
      <c r="AP3" s="56" t="s">
        <v>243</v>
      </c>
      <c r="AQ3" s="56" t="s">
        <v>244</v>
      </c>
      <c r="AR3" s="56" t="s">
        <v>245</v>
      </c>
      <c r="AS3" s="56" t="s">
        <v>246</v>
      </c>
      <c r="AT3" s="56" t="s">
        <v>247</v>
      </c>
      <c r="AU3" s="56" t="s">
        <v>248</v>
      </c>
    </row>
    <row r="4" spans="1:51" s="21" customFormat="1" ht="21.95" customHeight="1" x14ac:dyDescent="0.25">
      <c r="B4" s="288" t="s">
        <v>2</v>
      </c>
      <c r="C4" s="285"/>
      <c r="D4" s="286"/>
      <c r="E4" s="287"/>
      <c r="G4" s="288" t="s">
        <v>3</v>
      </c>
      <c r="H4" s="285"/>
      <c r="I4" s="289"/>
      <c r="J4" s="289"/>
      <c r="K4" s="289"/>
      <c r="L4" s="289"/>
      <c r="M4" s="289"/>
      <c r="N4" s="289"/>
      <c r="O4" s="290"/>
      <c r="Q4" s="56" t="s">
        <v>108</v>
      </c>
      <c r="R4" s="195">
        <f>B34</f>
        <v>0</v>
      </c>
      <c r="S4" s="195">
        <f>B49</f>
        <v>0</v>
      </c>
      <c r="T4" s="195">
        <f>B64</f>
        <v>0</v>
      </c>
      <c r="U4" s="195">
        <f>B79</f>
        <v>0</v>
      </c>
      <c r="V4" s="195">
        <f>B94</f>
        <v>0</v>
      </c>
      <c r="W4" s="195">
        <f>B109</f>
        <v>0</v>
      </c>
      <c r="X4" s="195">
        <f>B124</f>
        <v>0</v>
      </c>
      <c r="Y4" s="195">
        <f>B139</f>
        <v>0</v>
      </c>
      <c r="Z4" s="195">
        <f>B154</f>
        <v>0</v>
      </c>
      <c r="AA4" s="195">
        <f>B169</f>
        <v>0</v>
      </c>
      <c r="AB4" s="195">
        <f>B184</f>
        <v>0</v>
      </c>
      <c r="AC4" s="195">
        <f>B199</f>
        <v>0</v>
      </c>
      <c r="AD4" s="195">
        <f>B214</f>
        <v>0</v>
      </c>
      <c r="AE4" s="195">
        <f>B229</f>
        <v>0</v>
      </c>
      <c r="AF4" s="195">
        <f>B244</f>
        <v>0</v>
      </c>
      <c r="AG4" s="195">
        <f>B259</f>
        <v>0</v>
      </c>
      <c r="AH4" s="195">
        <f>B274</f>
        <v>0</v>
      </c>
      <c r="AI4" s="195">
        <f>B289</f>
        <v>0</v>
      </c>
      <c r="AJ4" s="195">
        <f>B304</f>
        <v>0</v>
      </c>
      <c r="AK4" s="195">
        <f>B319</f>
        <v>0</v>
      </c>
      <c r="AL4" s="195">
        <f>B334</f>
        <v>0</v>
      </c>
      <c r="AM4" s="195">
        <f>B349</f>
        <v>0</v>
      </c>
      <c r="AN4" s="195">
        <f>B364</f>
        <v>0</v>
      </c>
      <c r="AO4" s="195">
        <f>B379</f>
        <v>0</v>
      </c>
      <c r="AP4" s="195">
        <f>B394</f>
        <v>0</v>
      </c>
      <c r="AQ4" s="195">
        <f>B409</f>
        <v>0</v>
      </c>
      <c r="AR4" s="195">
        <f>B424</f>
        <v>0</v>
      </c>
      <c r="AS4" s="195">
        <f>B439</f>
        <v>0</v>
      </c>
      <c r="AT4" s="195">
        <f>B454</f>
        <v>0</v>
      </c>
      <c r="AU4" s="195">
        <f>B469</f>
        <v>0</v>
      </c>
    </row>
    <row r="5" spans="1:51" s="21" customFormat="1" ht="21.95" customHeight="1" x14ac:dyDescent="0.25">
      <c r="B5" s="291" t="s">
        <v>4</v>
      </c>
      <c r="C5" s="292"/>
      <c r="D5" s="293"/>
      <c r="E5" s="294"/>
      <c r="G5" s="291" t="s">
        <v>5</v>
      </c>
      <c r="H5" s="292"/>
      <c r="I5" s="295"/>
      <c r="J5" s="295"/>
      <c r="K5" s="295"/>
      <c r="L5" s="295"/>
      <c r="M5" s="295"/>
      <c r="N5" s="295"/>
      <c r="O5" s="296"/>
      <c r="Q5" s="56" t="s">
        <v>109</v>
      </c>
      <c r="R5" s="195">
        <f>B35</f>
        <v>0</v>
      </c>
      <c r="S5" s="195">
        <f>B50</f>
        <v>0</v>
      </c>
      <c r="T5" s="195">
        <f>B65</f>
        <v>0</v>
      </c>
      <c r="U5" s="195">
        <f>B80</f>
        <v>0</v>
      </c>
      <c r="V5" s="195">
        <f>B95</f>
        <v>0</v>
      </c>
      <c r="W5" s="195">
        <f>B110</f>
        <v>0</v>
      </c>
      <c r="X5" s="195">
        <f t="shared" ref="X5:X9" si="0">B125</f>
        <v>0</v>
      </c>
      <c r="Y5" s="195">
        <f t="shared" ref="Y5:Y9" si="1">B140</f>
        <v>0</v>
      </c>
      <c r="Z5" s="195">
        <f t="shared" ref="Z5:Z9" si="2">B155</f>
        <v>0</v>
      </c>
      <c r="AA5" s="195">
        <f t="shared" ref="AA5:AA9" si="3">B170</f>
        <v>0</v>
      </c>
      <c r="AB5" s="195">
        <f t="shared" ref="AB5:AB9" si="4">B185</f>
        <v>0</v>
      </c>
      <c r="AC5" s="195">
        <f t="shared" ref="AC5:AC9" si="5">B200</f>
        <v>0</v>
      </c>
      <c r="AD5" s="195">
        <f t="shared" ref="AD5:AD9" si="6">B215</f>
        <v>0</v>
      </c>
      <c r="AE5" s="195">
        <f t="shared" ref="AE5:AE9" si="7">B230</f>
        <v>0</v>
      </c>
      <c r="AF5" s="195">
        <f t="shared" ref="AF5:AF9" si="8">B245</f>
        <v>0</v>
      </c>
      <c r="AG5" s="195">
        <f t="shared" ref="AG5:AG9" si="9">B260</f>
        <v>0</v>
      </c>
      <c r="AH5" s="195">
        <f t="shared" ref="AH5:AH9" si="10">B275</f>
        <v>0</v>
      </c>
      <c r="AI5" s="195">
        <f t="shared" ref="AI5:AI9" si="11">B290</f>
        <v>0</v>
      </c>
      <c r="AJ5" s="195">
        <f t="shared" ref="AJ5:AJ9" si="12">B305</f>
        <v>0</v>
      </c>
      <c r="AK5" s="195">
        <f t="shared" ref="AK5:AK9" si="13">B320</f>
        <v>0</v>
      </c>
      <c r="AL5" s="195">
        <f t="shared" ref="AL5:AL9" si="14">B335</f>
        <v>0</v>
      </c>
      <c r="AM5" s="195">
        <f t="shared" ref="AM5:AM9" si="15">B350</f>
        <v>0</v>
      </c>
      <c r="AN5" s="195">
        <f t="shared" ref="AN5:AN9" si="16">B365</f>
        <v>0</v>
      </c>
      <c r="AO5" s="195">
        <f t="shared" ref="AO5:AO9" si="17">B380</f>
        <v>0</v>
      </c>
      <c r="AP5" s="195">
        <f t="shared" ref="AP5:AP9" si="18">B395</f>
        <v>0</v>
      </c>
      <c r="AQ5" s="195">
        <f t="shared" ref="AQ5:AQ9" si="19">B410</f>
        <v>0</v>
      </c>
      <c r="AR5" s="195">
        <f t="shared" ref="AR5:AR9" si="20">B425</f>
        <v>0</v>
      </c>
      <c r="AS5" s="195">
        <f t="shared" ref="AS5:AS9" si="21">B440</f>
        <v>0</v>
      </c>
      <c r="AT5" s="195">
        <f t="shared" ref="AT5:AT9" si="22">B455</f>
        <v>0</v>
      </c>
      <c r="AU5" s="195">
        <f t="shared" ref="AU5:AU9" si="23">B470</f>
        <v>0</v>
      </c>
    </row>
    <row r="6" spans="1:51" s="21" customFormat="1" ht="21.95" customHeight="1" thickBot="1" x14ac:dyDescent="0.3">
      <c r="B6" s="297" t="s">
        <v>6</v>
      </c>
      <c r="C6" s="298"/>
      <c r="D6" s="299"/>
      <c r="E6" s="300"/>
      <c r="F6" s="22"/>
      <c r="G6" s="301" t="s">
        <v>275</v>
      </c>
      <c r="H6" s="292"/>
      <c r="I6" s="295"/>
      <c r="J6" s="295"/>
      <c r="K6" s="295"/>
      <c r="L6" s="295"/>
      <c r="M6" s="295"/>
      <c r="N6" s="295"/>
      <c r="O6" s="296"/>
      <c r="Q6" s="56" t="s">
        <v>110</v>
      </c>
      <c r="R6" s="195">
        <f t="shared" ref="R6:R9" si="24">B36</f>
        <v>0</v>
      </c>
      <c r="S6" s="195">
        <f t="shared" ref="S6:S9" si="25">B51</f>
        <v>0</v>
      </c>
      <c r="T6" s="195">
        <f t="shared" ref="T6:T9" si="26">B66</f>
        <v>0</v>
      </c>
      <c r="U6" s="195">
        <f t="shared" ref="U6:U9" si="27">B81</f>
        <v>0</v>
      </c>
      <c r="V6" s="195">
        <f t="shared" ref="V6:V9" si="28">B96</f>
        <v>0</v>
      </c>
      <c r="W6" s="195">
        <f t="shared" ref="W6:W9" si="29">B111</f>
        <v>0</v>
      </c>
      <c r="X6" s="195">
        <f t="shared" si="0"/>
        <v>0</v>
      </c>
      <c r="Y6" s="195">
        <f t="shared" si="1"/>
        <v>0</v>
      </c>
      <c r="Z6" s="195">
        <f t="shared" si="2"/>
        <v>0</v>
      </c>
      <c r="AA6" s="195">
        <f t="shared" si="3"/>
        <v>0</v>
      </c>
      <c r="AB6" s="195">
        <f t="shared" si="4"/>
        <v>0</v>
      </c>
      <c r="AC6" s="195">
        <f t="shared" si="5"/>
        <v>0</v>
      </c>
      <c r="AD6" s="195">
        <f t="shared" si="6"/>
        <v>0</v>
      </c>
      <c r="AE6" s="195">
        <f t="shared" si="7"/>
        <v>0</v>
      </c>
      <c r="AF6" s="195">
        <f t="shared" si="8"/>
        <v>0</v>
      </c>
      <c r="AG6" s="195">
        <f t="shared" si="9"/>
        <v>0</v>
      </c>
      <c r="AH6" s="195">
        <f t="shared" si="10"/>
        <v>0</v>
      </c>
      <c r="AI6" s="195">
        <f t="shared" si="11"/>
        <v>0</v>
      </c>
      <c r="AJ6" s="195">
        <f t="shared" si="12"/>
        <v>0</v>
      </c>
      <c r="AK6" s="195">
        <f t="shared" si="13"/>
        <v>0</v>
      </c>
      <c r="AL6" s="195">
        <f t="shared" si="14"/>
        <v>0</v>
      </c>
      <c r="AM6" s="195">
        <f t="shared" si="15"/>
        <v>0</v>
      </c>
      <c r="AN6" s="195">
        <f t="shared" si="16"/>
        <v>0</v>
      </c>
      <c r="AO6" s="195">
        <f t="shared" si="17"/>
        <v>0</v>
      </c>
      <c r="AP6" s="195">
        <f t="shared" si="18"/>
        <v>0</v>
      </c>
      <c r="AQ6" s="195">
        <f t="shared" si="19"/>
        <v>0</v>
      </c>
      <c r="AR6" s="195">
        <f t="shared" si="20"/>
        <v>0</v>
      </c>
      <c r="AS6" s="195">
        <f t="shared" si="21"/>
        <v>0</v>
      </c>
      <c r="AT6" s="195">
        <f t="shared" si="22"/>
        <v>0</v>
      </c>
      <c r="AU6" s="195">
        <f t="shared" si="23"/>
        <v>0</v>
      </c>
    </row>
    <row r="7" spans="1:51" s="21" customFormat="1" ht="21.95" customHeight="1" thickBot="1" x14ac:dyDescent="0.3">
      <c r="G7" s="312" t="s">
        <v>276</v>
      </c>
      <c r="H7" s="298"/>
      <c r="I7" s="313"/>
      <c r="J7" s="313"/>
      <c r="K7" s="313"/>
      <c r="L7" s="313"/>
      <c r="M7" s="313"/>
      <c r="N7" s="313"/>
      <c r="O7" s="314"/>
      <c r="Q7" s="56" t="s">
        <v>111</v>
      </c>
      <c r="R7" s="195">
        <f t="shared" si="24"/>
        <v>0</v>
      </c>
      <c r="S7" s="195">
        <f t="shared" si="25"/>
        <v>0</v>
      </c>
      <c r="T7" s="195">
        <f t="shared" si="26"/>
        <v>0</v>
      </c>
      <c r="U7" s="195">
        <f t="shared" si="27"/>
        <v>0</v>
      </c>
      <c r="V7" s="195">
        <f t="shared" si="28"/>
        <v>0</v>
      </c>
      <c r="W7" s="195">
        <f t="shared" si="29"/>
        <v>0</v>
      </c>
      <c r="X7" s="195">
        <f t="shared" si="0"/>
        <v>0</v>
      </c>
      <c r="Y7" s="195">
        <f t="shared" si="1"/>
        <v>0</v>
      </c>
      <c r="Z7" s="195">
        <f t="shared" si="2"/>
        <v>0</v>
      </c>
      <c r="AA7" s="195">
        <f t="shared" si="3"/>
        <v>0</v>
      </c>
      <c r="AB7" s="195">
        <f t="shared" si="4"/>
        <v>0</v>
      </c>
      <c r="AC7" s="195">
        <f t="shared" si="5"/>
        <v>0</v>
      </c>
      <c r="AD7" s="195">
        <f t="shared" si="6"/>
        <v>0</v>
      </c>
      <c r="AE7" s="195">
        <f t="shared" si="7"/>
        <v>0</v>
      </c>
      <c r="AF7" s="195">
        <f t="shared" si="8"/>
        <v>0</v>
      </c>
      <c r="AG7" s="195">
        <f t="shared" si="9"/>
        <v>0</v>
      </c>
      <c r="AH7" s="195">
        <f t="shared" si="10"/>
        <v>0</v>
      </c>
      <c r="AI7" s="195">
        <f t="shared" si="11"/>
        <v>0</v>
      </c>
      <c r="AJ7" s="195">
        <f t="shared" si="12"/>
        <v>0</v>
      </c>
      <c r="AK7" s="195">
        <f t="shared" si="13"/>
        <v>0</v>
      </c>
      <c r="AL7" s="195">
        <f t="shared" si="14"/>
        <v>0</v>
      </c>
      <c r="AM7" s="195">
        <f t="shared" si="15"/>
        <v>0</v>
      </c>
      <c r="AN7" s="195">
        <f t="shared" si="16"/>
        <v>0</v>
      </c>
      <c r="AO7" s="195">
        <f t="shared" si="17"/>
        <v>0</v>
      </c>
      <c r="AP7" s="195">
        <f t="shared" si="18"/>
        <v>0</v>
      </c>
      <c r="AQ7" s="195">
        <f t="shared" si="19"/>
        <v>0</v>
      </c>
      <c r="AR7" s="195">
        <f t="shared" si="20"/>
        <v>0</v>
      </c>
      <c r="AS7" s="195">
        <f t="shared" si="21"/>
        <v>0</v>
      </c>
      <c r="AT7" s="195">
        <f t="shared" si="22"/>
        <v>0</v>
      </c>
      <c r="AU7" s="195">
        <f t="shared" si="23"/>
        <v>0</v>
      </c>
    </row>
    <row r="8" spans="1:51" s="21" customFormat="1" ht="21.95" customHeight="1" thickBot="1" x14ac:dyDescent="0.3">
      <c r="B8" s="6" t="s">
        <v>86</v>
      </c>
      <c r="D8" s="22"/>
      <c r="E8" s="20"/>
      <c r="H8" s="24"/>
      <c r="I8" s="24"/>
      <c r="J8" s="20"/>
      <c r="K8" s="24"/>
      <c r="L8" s="24"/>
      <c r="M8" s="24"/>
      <c r="N8" s="24"/>
      <c r="O8" s="23"/>
      <c r="Q8" s="56" t="s">
        <v>112</v>
      </c>
      <c r="R8" s="195">
        <f t="shared" si="24"/>
        <v>0</v>
      </c>
      <c r="S8" s="195">
        <f t="shared" si="25"/>
        <v>0</v>
      </c>
      <c r="T8" s="195">
        <f t="shared" si="26"/>
        <v>0</v>
      </c>
      <c r="U8" s="195">
        <f t="shared" si="27"/>
        <v>0</v>
      </c>
      <c r="V8" s="195">
        <f t="shared" si="28"/>
        <v>0</v>
      </c>
      <c r="W8" s="195">
        <f t="shared" si="29"/>
        <v>0</v>
      </c>
      <c r="X8" s="195">
        <f t="shared" si="0"/>
        <v>0</v>
      </c>
      <c r="Y8" s="195">
        <f t="shared" si="1"/>
        <v>0</v>
      </c>
      <c r="Z8" s="195">
        <f t="shared" si="2"/>
        <v>0</v>
      </c>
      <c r="AA8" s="195">
        <f t="shared" si="3"/>
        <v>0</v>
      </c>
      <c r="AB8" s="195">
        <f t="shared" si="4"/>
        <v>0</v>
      </c>
      <c r="AC8" s="195">
        <f t="shared" si="5"/>
        <v>0</v>
      </c>
      <c r="AD8" s="195">
        <f t="shared" si="6"/>
        <v>0</v>
      </c>
      <c r="AE8" s="195">
        <f t="shared" si="7"/>
        <v>0</v>
      </c>
      <c r="AF8" s="195">
        <f t="shared" si="8"/>
        <v>0</v>
      </c>
      <c r="AG8" s="195">
        <f t="shared" si="9"/>
        <v>0</v>
      </c>
      <c r="AH8" s="195">
        <f t="shared" si="10"/>
        <v>0</v>
      </c>
      <c r="AI8" s="195">
        <f t="shared" si="11"/>
        <v>0</v>
      </c>
      <c r="AJ8" s="195">
        <f t="shared" si="12"/>
        <v>0</v>
      </c>
      <c r="AK8" s="195">
        <f t="shared" si="13"/>
        <v>0</v>
      </c>
      <c r="AL8" s="195">
        <f t="shared" si="14"/>
        <v>0</v>
      </c>
      <c r="AM8" s="195">
        <f t="shared" si="15"/>
        <v>0</v>
      </c>
      <c r="AN8" s="195">
        <f t="shared" si="16"/>
        <v>0</v>
      </c>
      <c r="AO8" s="195">
        <f t="shared" si="17"/>
        <v>0</v>
      </c>
      <c r="AP8" s="195">
        <f t="shared" si="18"/>
        <v>0</v>
      </c>
      <c r="AQ8" s="195">
        <f t="shared" si="19"/>
        <v>0</v>
      </c>
      <c r="AR8" s="195">
        <f t="shared" si="20"/>
        <v>0</v>
      </c>
      <c r="AS8" s="195">
        <f t="shared" si="21"/>
        <v>0</v>
      </c>
      <c r="AT8" s="195">
        <f t="shared" si="22"/>
        <v>0</v>
      </c>
      <c r="AU8" s="195">
        <f t="shared" si="23"/>
        <v>0</v>
      </c>
    </row>
    <row r="9" spans="1:51" s="21" customFormat="1" ht="21.95" customHeight="1" thickBot="1" x14ac:dyDescent="0.3">
      <c r="A9" s="22"/>
      <c r="B9" s="321" t="s">
        <v>79</v>
      </c>
      <c r="C9" s="322"/>
      <c r="D9" s="322"/>
      <c r="E9" s="323"/>
      <c r="F9" s="20"/>
      <c r="G9" s="324" t="s">
        <v>7</v>
      </c>
      <c r="H9" s="325"/>
      <c r="I9" s="325"/>
      <c r="J9" s="325"/>
      <c r="K9" s="325"/>
      <c r="L9" s="325"/>
      <c r="M9" s="325"/>
      <c r="N9" s="325"/>
      <c r="O9" s="326"/>
      <c r="Q9" s="56" t="s">
        <v>113</v>
      </c>
      <c r="R9" s="195">
        <f t="shared" si="24"/>
        <v>0</v>
      </c>
      <c r="S9" s="195">
        <f t="shared" si="25"/>
        <v>0</v>
      </c>
      <c r="T9" s="195">
        <f t="shared" si="26"/>
        <v>0</v>
      </c>
      <c r="U9" s="195">
        <f t="shared" si="27"/>
        <v>0</v>
      </c>
      <c r="V9" s="195">
        <f t="shared" si="28"/>
        <v>0</v>
      </c>
      <c r="W9" s="195">
        <f t="shared" si="29"/>
        <v>0</v>
      </c>
      <c r="X9" s="195">
        <f t="shared" si="0"/>
        <v>0</v>
      </c>
      <c r="Y9" s="195">
        <f t="shared" si="1"/>
        <v>0</v>
      </c>
      <c r="Z9" s="195">
        <f t="shared" si="2"/>
        <v>0</v>
      </c>
      <c r="AA9" s="195">
        <f t="shared" si="3"/>
        <v>0</v>
      </c>
      <c r="AB9" s="195">
        <f t="shared" si="4"/>
        <v>0</v>
      </c>
      <c r="AC9" s="195">
        <f t="shared" si="5"/>
        <v>0</v>
      </c>
      <c r="AD9" s="195">
        <f t="shared" si="6"/>
        <v>0</v>
      </c>
      <c r="AE9" s="195">
        <f t="shared" si="7"/>
        <v>0</v>
      </c>
      <c r="AF9" s="195">
        <f t="shared" si="8"/>
        <v>0</v>
      </c>
      <c r="AG9" s="195">
        <f t="shared" si="9"/>
        <v>0</v>
      </c>
      <c r="AH9" s="195">
        <f t="shared" si="10"/>
        <v>0</v>
      </c>
      <c r="AI9" s="195">
        <f t="shared" si="11"/>
        <v>0</v>
      </c>
      <c r="AJ9" s="195">
        <f t="shared" si="12"/>
        <v>0</v>
      </c>
      <c r="AK9" s="195">
        <f t="shared" si="13"/>
        <v>0</v>
      </c>
      <c r="AL9" s="195">
        <f t="shared" si="14"/>
        <v>0</v>
      </c>
      <c r="AM9" s="195">
        <f t="shared" si="15"/>
        <v>0</v>
      </c>
      <c r="AN9" s="195">
        <f t="shared" si="16"/>
        <v>0</v>
      </c>
      <c r="AO9" s="195">
        <f t="shared" si="17"/>
        <v>0</v>
      </c>
      <c r="AP9" s="195">
        <f t="shared" si="18"/>
        <v>0</v>
      </c>
      <c r="AQ9" s="195">
        <f t="shared" si="19"/>
        <v>0</v>
      </c>
      <c r="AR9" s="195">
        <f t="shared" si="20"/>
        <v>0</v>
      </c>
      <c r="AS9" s="195">
        <f t="shared" si="21"/>
        <v>0</v>
      </c>
      <c r="AT9" s="195">
        <f t="shared" si="22"/>
        <v>0</v>
      </c>
      <c r="AU9" s="195">
        <f t="shared" si="23"/>
        <v>0</v>
      </c>
    </row>
    <row r="10" spans="1:51" s="21" customFormat="1" ht="18" customHeight="1" x14ac:dyDescent="0.25">
      <c r="A10" s="22"/>
      <c r="B10" s="67" t="s">
        <v>37</v>
      </c>
      <c r="C10" s="68"/>
      <c r="D10" s="327">
        <f>SUM(F40,F55,F70,F85,F100,F115,F130,F145,F160,F175,F190,F205,F220,F235,F250,F265,F280,F295,F310,F325,F340,F355,F370,F385,F400,F415,F430,F445,F460,F475)+SUM(K40,K55,K70,K85,K100,K115,K130,K145,K160,K175,K190,K205,K220,K235,K250,K265,K280,K295,K310,K325,K340,K355,K370,K385,K400,K415,K430,K445,K460,K475)</f>
        <v>0</v>
      </c>
      <c r="E10" s="328"/>
      <c r="F10" s="22"/>
      <c r="G10" s="74" t="s">
        <v>124</v>
      </c>
      <c r="H10" s="65"/>
      <c r="I10" s="65"/>
      <c r="J10" s="65"/>
      <c r="K10" s="65"/>
      <c r="L10" s="65"/>
      <c r="M10" s="65"/>
      <c r="N10" s="65"/>
      <c r="O10" s="66">
        <f>COUNTIF(E33:E474,"TM")</f>
        <v>0</v>
      </c>
      <c r="Q10" s="53"/>
      <c r="R10" s="82"/>
    </row>
    <row r="11" spans="1:51" s="21" customFormat="1" ht="18" customHeight="1" x14ac:dyDescent="0.25">
      <c r="A11" s="22"/>
      <c r="B11" s="69" t="s">
        <v>33</v>
      </c>
      <c r="C11" s="70"/>
      <c r="D11" s="329">
        <f>SUM(G40,G55,G70,G85,G100,G115,G130,G145,G160,G175,G190,G205,G220,G235,G250,G265,G280,G295,G310,G325,G340,G355,G370,G385,G400,G415,G430,G445,G460,G475)+SUM(L40,L55,L70,L85,L100,L115,L130,L145,L160,L175,L190,L205,L220,L235,L250,L265,L280,L295,L310,L325,L340,L355,L370,L385,L400,L415,L430,L445,L460,L475)</f>
        <v>0</v>
      </c>
      <c r="E11" s="330"/>
      <c r="F11" s="20"/>
      <c r="G11" s="100" t="s">
        <v>123</v>
      </c>
      <c r="H11" s="63"/>
      <c r="I11" s="63"/>
      <c r="J11" s="63"/>
      <c r="K11" s="63"/>
      <c r="L11" s="63"/>
      <c r="M11" s="63"/>
      <c r="N11" s="63"/>
      <c r="O11" s="40">
        <f>COUNTIF(E33:E474,"V")</f>
        <v>0</v>
      </c>
      <c r="Q11" s="11"/>
      <c r="R11"/>
    </row>
    <row r="12" spans="1:51" s="21" customFormat="1" ht="18" customHeight="1" x14ac:dyDescent="0.25">
      <c r="A12" s="22"/>
      <c r="B12" s="331" t="s">
        <v>85</v>
      </c>
      <c r="C12" s="332"/>
      <c r="D12" s="329">
        <f>SUM(H40,H55,H70,H85,H100,H115,H130,H145,H160,H175,H190,H205,H220,H235,H250,H265,H280,H295,H310,H325,H340,H355,H370,H385,H400,H415,H430,H445,H460,H475)+SUM(M40,M55,M70,M85,M100,M115,M130,M145,M160,M175,M190,M205,M220,M235,M250,M265,M280,M295,M310,M325,M340,M355,M370,M385,M400,M415,M430,M445,M460,M475)</f>
        <v>0</v>
      </c>
      <c r="E12" s="330"/>
      <c r="F12" s="20"/>
      <c r="G12" s="75" t="s">
        <v>122</v>
      </c>
      <c r="H12" s="62"/>
      <c r="I12" s="62"/>
      <c r="J12" s="62"/>
      <c r="K12" s="62"/>
      <c r="L12" s="62"/>
      <c r="M12" s="62"/>
      <c r="N12" s="62"/>
      <c r="O12" s="40">
        <f>COUNTIF(E32:E474,"L")</f>
        <v>0</v>
      </c>
      <c r="Q12" s="11"/>
      <c r="R12"/>
    </row>
    <row r="13" spans="1:51" s="21" customFormat="1" ht="18" customHeight="1" thickBot="1" x14ac:dyDescent="0.3">
      <c r="A13" s="22"/>
      <c r="B13" s="71" t="s">
        <v>95</v>
      </c>
      <c r="C13" s="72"/>
      <c r="D13" s="304">
        <f>SUM(I40,I55,I70,I85,I100,I115,I130,I145,I160,I175,I190,I205,I220,I235,I250,I265,I280,I295,I310,I325,I340,I355,I370,I385,I400,I415,I430,I445,I460,I475)+SUM(N40,N55,N70,N85,N100,N115,N130,N145,N160,N175,N190,N205,N220,N235,N250,N265,N280,N295,N310,N325,N340,N355,N370,N385,N400,N415,N430,N445,N460,N475)</f>
        <v>0</v>
      </c>
      <c r="E13" s="305"/>
      <c r="F13" s="32"/>
      <c r="G13" s="75" t="s">
        <v>117</v>
      </c>
      <c r="H13" s="62"/>
      <c r="I13" s="62"/>
      <c r="J13" s="62"/>
      <c r="K13" s="62"/>
      <c r="L13" s="62"/>
      <c r="M13" s="62"/>
      <c r="N13" s="62"/>
      <c r="O13" s="40">
        <f>COUNTIF(E33:E474,"S")</f>
        <v>0</v>
      </c>
      <c r="Q13" s="11"/>
      <c r="R13"/>
      <c r="S13" s="8"/>
      <c r="T13" s="8"/>
      <c r="U13" s="12"/>
    </row>
    <row r="14" spans="1:51" s="21" customFormat="1" ht="18" customHeight="1" x14ac:dyDescent="0.25">
      <c r="A14" s="22"/>
      <c r="B14" s="41" t="s">
        <v>36</v>
      </c>
      <c r="C14" s="42"/>
      <c r="D14" s="306">
        <f>SUM(F40,F55,F70,F85,F100,F115,F130,F145,F160,F175,F190,F205,F220,F235,F250,F265,F280,F295,F310,F325,F340,F355,F370,F385,F400,F415,F430,F445,F460,F475)+SUM(G40,G55,G70,G85,G100,G115,G130,G145,G160,G175,G190,G205,G220,G235,G250,G265,G280,G295,G310,G325,G340,G355,G370,G385,G400,G415,G430,G445,G460,G475)+SUM(H40,H55,H70,H85,H100,H115,H130,H145,H160,H175,H190,H205,H220,H235,H250,H265,H280,H295,H310,H325,H340,H355,H370,H385,H400,H415,H430,H445,H460,H475)+SUM(I40,I55,I70,I85,I100,I115,I130,I145,I160,I175,I190,I205,I220,I235,I250,I265,I280,I295,I310,I325,I340,I355,I370,I385,I400,I415,I430,I445,I460,I475)</f>
        <v>0</v>
      </c>
      <c r="E14" s="307"/>
      <c r="F14" s="20"/>
      <c r="G14" s="100" t="s">
        <v>121</v>
      </c>
      <c r="H14" s="63"/>
      <c r="I14" s="63"/>
      <c r="J14" s="63"/>
      <c r="K14" s="63"/>
      <c r="L14" s="63"/>
      <c r="M14" s="63"/>
      <c r="N14" s="63"/>
      <c r="O14" s="40">
        <f>COUNTIF(E33:E474,"BS")</f>
        <v>0</v>
      </c>
      <c r="Q14" s="11"/>
      <c r="R14"/>
      <c r="S14" s="4"/>
      <c r="T14" s="5"/>
      <c r="U14" s="11"/>
    </row>
    <row r="15" spans="1:51" s="21" customFormat="1" ht="18" customHeight="1" x14ac:dyDescent="0.25">
      <c r="A15" s="22"/>
      <c r="B15" s="126" t="s">
        <v>87</v>
      </c>
      <c r="C15" s="127"/>
      <c r="D15" s="329">
        <f>SUM(K40,K55,K70,K85,K100,K115,K130,K145,K160,K175,K190,K205,K220,K235,K250,K265,K280,K295,K310,K325,K340,K355,K370,K385,K400,K415,K430,K445,K460,K475)+SUM(L40,L55,L70,L85,L100,L115,L130,L145,L160,L175,L190,L205,L220,L235,L250,L265,L280,L295,L310,L325,L340,L355,L370,L385,L400,L415,L430,L445,L460,L475)+SUM(M40,M55,M70,M85,M100,M115,M130,M145,M160,M175,M190,M205,M220,M235,M250,M265,M280,M295,M310,M325,M340,M355,M370,M385,M400,M415,M430,M445,M460,M475)+SUM(N40,N55,N70,N85,N100,N115,N130,N145,N160,N175,N190,N205,N220,N235,N250,N265,N280,N295,N310,N325,N340,N355,N370,N385,N400,N415,N430,N445,N460,N475)</f>
        <v>0</v>
      </c>
      <c r="E15" s="330"/>
      <c r="F15" s="20"/>
      <c r="G15" s="310" t="s">
        <v>120</v>
      </c>
      <c r="H15" s="311"/>
      <c r="I15" s="311"/>
      <c r="J15" s="311"/>
      <c r="K15" s="311"/>
      <c r="L15" s="101"/>
      <c r="M15" s="101"/>
      <c r="N15" s="101"/>
      <c r="O15" s="40">
        <f>COUNTIF(E33:E474,"fremd")</f>
        <v>0</v>
      </c>
      <c r="P15"/>
      <c r="Q15" s="11"/>
      <c r="R15"/>
      <c r="S15" s="4"/>
      <c r="T15" s="5"/>
      <c r="U15" s="11"/>
    </row>
    <row r="16" spans="1:51" s="21" customFormat="1" ht="18" customHeight="1" thickBot="1" x14ac:dyDescent="0.3">
      <c r="A16" s="22"/>
      <c r="B16" s="413" t="s">
        <v>88</v>
      </c>
      <c r="C16" s="414"/>
      <c r="D16" s="415">
        <f>SUM(D14:E15)</f>
        <v>0</v>
      </c>
      <c r="E16" s="416"/>
      <c r="F16" s="20"/>
      <c r="G16" s="319" t="s">
        <v>119</v>
      </c>
      <c r="H16" s="320"/>
      <c r="I16" s="320"/>
      <c r="J16" s="320"/>
      <c r="K16" s="320"/>
      <c r="L16" s="102"/>
      <c r="M16" s="102"/>
      <c r="N16" s="102"/>
      <c r="O16" s="50">
        <f>COUNTIF(E34:E474,"LVM")</f>
        <v>0</v>
      </c>
      <c r="P16"/>
      <c r="Q16" s="11"/>
      <c r="R16"/>
      <c r="S16" s="82"/>
      <c r="T16" s="82"/>
      <c r="U16" s="82"/>
    </row>
    <row r="17" spans="1:24" s="21" customFormat="1" ht="18" customHeight="1" x14ac:dyDescent="0.25">
      <c r="A17" s="22"/>
      <c r="B17" s="6"/>
      <c r="C17" s="6"/>
      <c r="D17" s="73"/>
      <c r="E17" s="73"/>
      <c r="F17" s="20"/>
      <c r="G17" s="407"/>
      <c r="H17" s="407"/>
      <c r="I17" s="407"/>
      <c r="J17" s="407"/>
      <c r="K17" s="407"/>
      <c r="L17" s="407"/>
      <c r="M17" s="407"/>
      <c r="N17" s="407"/>
      <c r="O17" s="407"/>
      <c r="P17"/>
      <c r="Q17" s="11"/>
      <c r="R17"/>
      <c r="S17" s="82"/>
      <c r="T17" s="82"/>
      <c r="U17" s="82"/>
    </row>
    <row r="18" spans="1:24" s="21" customFormat="1" ht="18" customHeight="1" x14ac:dyDescent="0.25">
      <c r="A18" s="22"/>
      <c r="B18" s="346"/>
      <c r="C18" s="346"/>
      <c r="D18" s="346"/>
      <c r="E18" s="346"/>
      <c r="F18" s="20"/>
      <c r="G18" s="408" t="s">
        <v>162</v>
      </c>
      <c r="H18" s="409"/>
      <c r="I18" s="409"/>
      <c r="J18" s="409"/>
      <c r="K18" s="409"/>
      <c r="L18" s="409"/>
      <c r="M18" s="409"/>
      <c r="N18" s="409"/>
      <c r="O18" s="410"/>
      <c r="P18"/>
      <c r="Q18" s="11"/>
      <c r="R18"/>
      <c r="S18" s="82"/>
      <c r="T18" s="82"/>
      <c r="U18" s="82"/>
    </row>
    <row r="19" spans="1:24" s="21" customFormat="1" ht="18" customHeight="1" x14ac:dyDescent="0.25">
      <c r="A19" s="22"/>
      <c r="B19" s="61"/>
      <c r="C19" s="61"/>
      <c r="D19" s="350"/>
      <c r="E19" s="350"/>
      <c r="F19" s="20"/>
      <c r="G19" s="411" t="s">
        <v>97</v>
      </c>
      <c r="H19" s="353"/>
      <c r="I19" s="335"/>
      <c r="J19" s="354"/>
      <c r="K19" s="354"/>
      <c r="L19" s="354"/>
      <c r="M19" s="354"/>
      <c r="N19" s="354"/>
      <c r="O19" s="412"/>
      <c r="P19"/>
      <c r="Q19" s="53"/>
      <c r="R19" s="82"/>
      <c r="S19" s="82"/>
    </row>
    <row r="20" spans="1:24" s="21" customFormat="1" ht="18" customHeight="1" x14ac:dyDescent="0.25">
      <c r="A20" s="22"/>
      <c r="D20" s="350"/>
      <c r="E20" s="350"/>
      <c r="F20" s="20"/>
      <c r="G20" s="425" t="s">
        <v>98</v>
      </c>
      <c r="H20" s="341"/>
      <c r="I20" s="342">
        <f ca="1">SUMIF(B34:C39,I19,F34:F39)+SUMIF(B49:C54,I19,F49:F54)+SUMIF(B64:C69,I19,F64:F69)+SUMIF(B79:C84,I19,F79:F84)+SUMIF(B94:C99,I19,F94:F99)+SUMIF(B109:C114,I19,F109:F114)+SUMIF(B124:C129,I19,F124:F129)+SUMIF(B139:C144,I19,F139:F144)+SUMIF(B154:C159,I19,F154:F159)+SUMIF(B169:C174,I19,F169:F174)+SUMIF(B184:C189,I19,F184:F189)+SUMIF(B199:C204,I19,F199:F204)+SUMIF(B214:C219,I19,F214:F219)+SUMIF(B229:C234,I19,F229:F234)+SUMIF(B244:C249,I19,F244:F249)+SUMIF(B259:C264,I19,F259:F264)+SUMIF(B274:C279,I19,F274:F279)+SUMIF(B289:C294,I19,F289:F294)+SUMIF(B304:C309,I19,F304:F309)+SUMIF(B319:C324,I19,F319:F324)+SUMIF(B334:C339,I19,F334:F339)+SUMIF(B349:C354,I19,F349:F354)+SUMIF(B364:C369,I19,F364:F369)+SUMIF(B379:C384,I19,F379:F384)+SUMIF(B394:C399,I19,F394:F399)+SUMIF(B409:C414,I19,F409:F414)+SUMIF(B424:C429,I19,F424:F429)+SUMIF(B439:C444,I19,F439:F444)+SUMIF(B454:C459,I19,F454:F459)+SUMIF(B469:C474,I19,F469:F474)+SUMIF(B34:C39,I19,K34:K39)+SUMIF(B49:C54,I19,K49:K54)+SUMIF(B64:C69,I19,K64:K69)+SUMIF(B79:C84,I19,K79:K84)+SUMIF(B94:C99,I19,K94:K99)+SUMIF(B109:C114,I19,K109:K114)+SUMIF(B124:C129,I19,K124:K129)+SUMIF(B139:C144,I19,K139:K144)+SUMIF(B154:C159,I19,K154:K159)+SUMIF(B169:C174,I19,K169:K174)+SUMIF(B184:C189,I19,K184:K189)+SUMIF(B199:C204,I19,K199:K204)+SUMIF(B214:C219,I19,K214:K219)+SUMIF(B229:C234,I19,K229:K234)+SUMIF(B244:C249,I19,K244:K249)+SUMIF(B259:C264,I19,K259:K264)+SUMIF(B274:C279,I19,K274:K279)+SUMIF(B289:C294,I19,K289:K294)+SUMIF(B304:C309,I19,K304:K309)+SUMIF(B319:C324,I19,K319:K324)+SUMIF(B334:C339,I19,K334:K339)+SUMIF(B349:C354,I19,K349:K354)+SUMIF(B364:C369,I19,K364:K369)+SUMIF(B379:C384,I19,K379:K384)+SUMIF(B394:C399,I19,K394:K399)+SUMIF(B409:C414,I19,K409:K414)+SUMIF(B424:C429,I19,K424:K429)+SUMIF(B439:C444,I19,K439:K444)+SUMIF(B454:C459,I19,K454:K459)+SUMIF(B469:C474,I19,K469:K474)</f>
        <v>0</v>
      </c>
      <c r="J20" s="343"/>
      <c r="K20" s="343"/>
      <c r="L20" s="343"/>
      <c r="M20" s="343"/>
      <c r="N20" s="343"/>
      <c r="O20" s="426"/>
      <c r="P20"/>
      <c r="Q20" s="11"/>
    </row>
    <row r="21" spans="1:24" s="21" customFormat="1" ht="18" customHeight="1" x14ac:dyDescent="0.25">
      <c r="A21" s="22"/>
      <c r="D21" s="427"/>
      <c r="E21" s="427"/>
      <c r="F21" s="20"/>
      <c r="G21" s="425" t="s">
        <v>99</v>
      </c>
      <c r="H21" s="341"/>
      <c r="I21" s="428">
        <f ca="1">SUMIF(B34:C39,I19,G34:G39)+SUMIF(B49:C54,I19,G49:G54)+SUMIF(B64:C69,I19,G64:G69)+SUMIF(B79:C84,I19,G79:G84)+SUMIF(B94:C99,I19,G94:G99)+SUMIF(B109:C114,I19,G109:G114)+SUMIF(B124:C129,I19,G124:G129)+SUMIF(B139:C144,I19,G139:G144)+SUMIF(B154:C159,I19,G154:G159)+SUMIF(B169:C174,I19,G169:G174)+SUMIF(B184:C189,I19,G184:G189)+SUMIF(B199:C204,I19,G199:G204)+SUMIF(B214:C219,I19,G214:G219)+SUMIF(B229:C234,I19,G229:G234)+SUMIF(B244:C249,I19,G244:G249)+SUMIF(B259:C264,I19,G259:G264)+SUMIF(B274:C279,I19,G274:G279)+SUMIF(B289:C294,I19,G289:G294)+SUMIF(B304:C309,I19,G304:G309)+SUMIF(B319:C324,I19,G319:G324)+SUMIF(B334:C339,I19,G334:G339)+SUMIF(B349:C354,I19,G349:G354)+SUMIF(B364:C369,I19,G364:G369)+SUMIF(B379:C384,I19,G379:G384)+SUMIF(B394:C399,I19,G394:G399)+SUMIF(B409:C414,I19,G409:G414)+SUMIF(B424:C429,I19,G424:G429)+SUMIF(B439:C444,I19,G439:G444)+SUMIF(B454:C459,I19,G454:G459)+SUMIF(B469:C474,I19,G469:G474)+SUMIF(B34:C39,I19,L34:L39)+SUMIF(B49:C54,I19,L49:L54)+SUMIF(B64:C69,I19,L64:L69)+SUMIF(B79:C84,I19,L79:L84)+SUMIF(B94:C99,I19,L94:L99)+SUMIF(B109:C114,I19,L109:L114)+SUMIF(B124:C129,I19,L124:L129)+SUMIF(B139:C144,I19,L139:L144)+SUMIF(B154:C159,I19,L154:L159)+SUMIF(B169:C174,I19,L169:L174)+SUMIF(B184:C189,I19,L184:L189)+SUMIF(B199:C204,I19,L199:L204)+SUMIF(B214:C219,I19,L214:L219)+SUMIF(B229:C234,I19,L229:L234)+SUMIF(B244:C249,I19,L244:L249)+SUMIF(B259:C264,I19,L259:L264)+SUMIF(B274:C279,I19,L274:L279)+SUMIF(B289:C294,I19,L289:L294)+SUMIF(B304:C309,I19,L304:L309)+SUMIF(B319:C324,I19,L319:L324)+SUMIF(B334:C339,I19,L334:L339)+SUMIF(B349:C354,I19,L349:L354)+SUMIF(B364:C369,I19,L364:L369)+SUMIF(B379:C384,I19,L379:L384)+SUMIF(B394:C399,I19,L394:L399)+SUMIF(B409:C414,I19,L409:L414)+SUMIF(B424:C429,I19,L424:L429)+SUMIF(B439:C444,I19,L439:L444)+SUMIF(B454:C459,I19,L454:L459)+SUMIF(B469:C474,I19,L469:L474)</f>
        <v>0</v>
      </c>
      <c r="J21" s="428"/>
      <c r="K21" s="428"/>
      <c r="L21" s="428"/>
      <c r="M21" s="428"/>
      <c r="N21" s="428"/>
      <c r="O21" s="428"/>
      <c r="P21"/>
      <c r="Q21" s="11"/>
      <c r="R21"/>
      <c r="S21" s="11"/>
      <c r="T21"/>
      <c r="U21" s="11"/>
    </row>
    <row r="22" spans="1:24" s="21" customFormat="1" ht="18" customHeight="1" thickBot="1" x14ac:dyDescent="0.3">
      <c r="A22" s="22"/>
      <c r="B22" s="373"/>
      <c r="C22" s="373"/>
      <c r="D22" s="350"/>
      <c r="E22" s="350"/>
      <c r="F22" s="20"/>
      <c r="G22" s="429" t="s">
        <v>102</v>
      </c>
      <c r="H22" s="369"/>
      <c r="I22" s="417">
        <f ca="1">SUMIF(B34:C39,I19,H34:H39)+SUMIF(B49:C54,I19,H49:H54)+SUMIF(B64:C69,I19,H64:H69)+SUMIF(B79:C84,I19,H79:H84)+SUMIF(B94:C99,I19,H94:H99)+SUMIF(B109:C114,I19,H109:H114)+SUMIF(B124:C129,I19,H124:H129)+SUMIF(B139:C144,I19,H139:H144)+SUMIF(B154:C159,I19,H154:H159)+SUMIF(B169:C174,I19,H169:H174)+SUMIF(B184:C189,I19,H184:H189)+SUMIF(B199:C204,I19,H199:H204)+SUMIF(B214:C219,I19,H214:H219)+SUMIF(B229:C234,I19,H229:H234)+SUMIF(B244:C249,I19,H244:H249)+SUMIF(B259:C264,I19,H259:H264)+SUMIF(B274:C279,I19,H274:H279)+SUMIF(B289:C294,I19,H289:H294)+SUMIF(B304:C309,I19,H304:H309)+SUMIF(B319:C324,I19,H319:H324)+SUMIF(B334:C339,I19,H334:H339)+SUMIF(B349:C354,I19,H349:H354)+SUMIF(B364:C369,I19,H364:H369)+SUMIF(B379:C384,I19,H379:H384)+SUMIF(B394:C399,I19,H394:H399)+SUMIF(B409:C414,I19,H409:H414)+SUMIF(B424:C429,I19,H424:H429)+SUMIF(B439:C444,I19,H439:H444)+SUMIF(B454:C459,I19,H454:H459)+SUMIF(B469:C474,I19,H469:H474)+SUMIF(B34:C39,I19,M34:M39)+SUMIF(B49:C54,I19,M49:M54)+SUMIF(B64:C69,I19,M64:M69)+SUMIF(B79:C84,I19,M79:M84)+SUMIF(B94:C99,I19,M94:M99)+SUMIF(B109:C114,I19,M109:M114)+SUMIF(B124:C129,I19,M124:M129)+SUMIF(B139:C144,I19,M139:M144)+SUMIF(B154:C159,I19,M154:M159)+SUMIF(B169:C174,I19,M169:M174)+SUMIF(B184:C189,I19,M184:M189)+SUMIF(B199:C204,I19,M199:M204)+SUMIF(B214:C219,I19,M214:M219)+SUMIF(B229:C234,I19,M229:M234)+SUMIF(B244:C249,I19,M244:M249)+SUMIF(B259:C264,I19,M259:M264)+SUMIF(B274:C279,I19,M274:M279)+SUMIF(B289:C294,I19,M289:M294)+SUMIF(B304:C309,I19,M304:M309)+SUMIF(B319:C324,I19,M319:M324)+SUMIF(B334:C339,I19,M334:M339)+SUMIF(B349:C354,I19,M349:M354)+SUMIF(B364:C369,I19,M364:M369)+SUMIF(B379:C384,I19,M379:M384)+SUMIF(B394:C399,I19,M394:M399)+SUMIF(B409:C414,I19,M409:M414)+SUMIF(B424:C429,I19,M424:M429)+SUMIF(B439:C444,I19,M439:M444)+SUMIF(B454:C459,I19,M454:M459)+SUMIF(B469:C474,I19,M469:M474)</f>
        <v>0</v>
      </c>
      <c r="J22" s="418"/>
      <c r="K22" s="418"/>
      <c r="L22" s="418"/>
      <c r="M22" s="418"/>
      <c r="N22" s="418"/>
      <c r="O22" s="419"/>
      <c r="P22"/>
      <c r="Q22" s="11"/>
      <c r="R22"/>
      <c r="S22" s="11"/>
      <c r="T22"/>
      <c r="U22" s="11"/>
    </row>
    <row r="23" spans="1:24" s="21" customFormat="1" ht="18" customHeight="1" x14ac:dyDescent="0.25">
      <c r="A23" s="22"/>
      <c r="B23" s="373"/>
      <c r="C23" s="373"/>
      <c r="D23" s="350"/>
      <c r="E23" s="350"/>
      <c r="F23" s="20"/>
      <c r="G23" s="420" t="s">
        <v>100</v>
      </c>
      <c r="H23" s="421"/>
      <c r="I23" s="422">
        <f ca="1">SUM(I20:O22)</f>
        <v>0</v>
      </c>
      <c r="J23" s="423"/>
      <c r="K23" s="423"/>
      <c r="L23" s="423"/>
      <c r="M23" s="423"/>
      <c r="N23" s="423"/>
      <c r="O23" s="424"/>
      <c r="P23"/>
      <c r="Q23" s="11"/>
      <c r="R23"/>
      <c r="S23" s="11"/>
      <c r="T23"/>
      <c r="U23" s="11"/>
    </row>
    <row r="24" spans="1:24" s="21" customFormat="1" ht="18" customHeight="1" x14ac:dyDescent="0.25">
      <c r="A24" s="22"/>
      <c r="B24" s="356"/>
      <c r="C24" s="356"/>
      <c r="D24" s="357"/>
      <c r="E24" s="358"/>
      <c r="F24" s="20"/>
      <c r="G24" s="22"/>
      <c r="H24" s="24"/>
      <c r="I24" s="24"/>
      <c r="J24" s="20"/>
      <c r="K24" s="25"/>
      <c r="L24" s="25"/>
      <c r="M24" s="25"/>
      <c r="N24" s="25"/>
      <c r="O24" s="26"/>
      <c r="P24"/>
      <c r="Q24" s="11"/>
      <c r="R24"/>
      <c r="S24" s="11"/>
      <c r="T24"/>
      <c r="U24" s="11"/>
    </row>
    <row r="25" spans="1:24" s="21" customFormat="1" ht="18" customHeight="1" x14ac:dyDescent="0.25">
      <c r="A25" s="22"/>
      <c r="B25" s="356"/>
      <c r="C25" s="356"/>
      <c r="D25" s="357"/>
      <c r="E25" s="357"/>
      <c r="F25" s="61"/>
      <c r="G25" s="22"/>
      <c r="H25" s="24"/>
      <c r="I25" s="24"/>
      <c r="J25" s="20"/>
      <c r="K25" s="24"/>
      <c r="L25" s="24"/>
      <c r="M25" s="24"/>
      <c r="N25" s="24"/>
      <c r="O25" s="23"/>
      <c r="P25" s="7"/>
      <c r="Q25" s="54"/>
      <c r="R25" s="7"/>
      <c r="S25" s="11"/>
      <c r="T25"/>
      <c r="U25" s="11"/>
    </row>
    <row r="26" spans="1:24" ht="18" customHeight="1" x14ac:dyDescent="0.25">
      <c r="A26" s="3"/>
      <c r="B26" s="13"/>
      <c r="C26" s="13"/>
      <c r="D26" s="14"/>
      <c r="F26" s="10"/>
      <c r="G26" s="1"/>
      <c r="H26" s="5"/>
      <c r="I26" s="5"/>
      <c r="J26" s="4"/>
      <c r="K26" s="5"/>
      <c r="L26" s="5"/>
      <c r="M26" s="5"/>
      <c r="N26" s="5"/>
      <c r="R26"/>
      <c r="S26"/>
      <c r="T26"/>
      <c r="U26"/>
      <c r="V26"/>
      <c r="W26"/>
      <c r="X26"/>
    </row>
    <row r="27" spans="1:24" ht="18" customHeight="1" x14ac:dyDescent="0.2">
      <c r="A27" s="359" t="s">
        <v>69</v>
      </c>
      <c r="B27" s="359"/>
      <c r="C27" s="28" t="s">
        <v>71</v>
      </c>
      <c r="D27" s="1"/>
      <c r="E27" s="4"/>
      <c r="F27" s="4"/>
      <c r="G27" s="1"/>
      <c r="H27" s="5"/>
      <c r="I27" s="5"/>
      <c r="J27" s="4"/>
      <c r="K27" s="5"/>
      <c r="L27" s="5"/>
      <c r="M27" s="5"/>
      <c r="N27" s="5"/>
      <c r="R27"/>
      <c r="S27"/>
      <c r="T27"/>
      <c r="U27"/>
      <c r="V27"/>
      <c r="W27"/>
      <c r="X27"/>
    </row>
    <row r="28" spans="1:24" ht="18" customHeight="1" x14ac:dyDescent="0.2">
      <c r="A28" s="16"/>
      <c r="B28" s="16"/>
      <c r="C28" s="28" t="s">
        <v>70</v>
      </c>
      <c r="D28" s="1"/>
      <c r="E28" s="4"/>
      <c r="F28" s="4"/>
      <c r="G28" s="1"/>
      <c r="H28" s="5"/>
      <c r="I28" s="5"/>
      <c r="J28" s="4"/>
      <c r="K28" s="5"/>
      <c r="L28" s="5"/>
      <c r="M28" s="5"/>
      <c r="N28" s="5"/>
      <c r="R28"/>
      <c r="S28"/>
      <c r="T28"/>
      <c r="U28"/>
      <c r="V28"/>
      <c r="W28"/>
      <c r="X28"/>
    </row>
    <row r="29" spans="1:24" ht="7.5" customHeight="1" thickBot="1" x14ac:dyDescent="0.25">
      <c r="A29" s="82"/>
      <c r="B29" s="83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1:24" ht="15" customHeight="1" x14ac:dyDescent="0.2">
      <c r="A30" s="360" t="s">
        <v>18</v>
      </c>
      <c r="B30" s="361"/>
      <c r="C30" s="360" t="s">
        <v>155</v>
      </c>
      <c r="D30" s="450"/>
      <c r="E30" s="451"/>
      <c r="F30" s="383" t="s">
        <v>79</v>
      </c>
      <c r="G30" s="384"/>
      <c r="H30" s="384"/>
      <c r="I30" s="384"/>
      <c r="J30" s="385"/>
      <c r="K30" s="433">
        <f>F40+G40+H40+I40+K40+L40+M40+N40</f>
        <v>0</v>
      </c>
      <c r="L30" s="434"/>
      <c r="M30" s="434"/>
      <c r="N30" s="434"/>
      <c r="O30" s="435"/>
      <c r="P30" s="51"/>
      <c r="Q30"/>
    </row>
    <row r="31" spans="1:24" ht="15" customHeight="1" thickBot="1" x14ac:dyDescent="0.25">
      <c r="A31" s="362"/>
      <c r="B31" s="363"/>
      <c r="C31" s="362"/>
      <c r="D31" s="452"/>
      <c r="E31" s="453"/>
      <c r="F31" s="386"/>
      <c r="G31" s="387"/>
      <c r="H31" s="387"/>
      <c r="I31" s="387"/>
      <c r="J31" s="388"/>
      <c r="K31" s="436"/>
      <c r="L31" s="437"/>
      <c r="M31" s="437"/>
      <c r="N31" s="437"/>
      <c r="O31" s="438"/>
      <c r="P31" s="11"/>
    </row>
    <row r="32" spans="1:24" ht="15.75" customHeight="1" x14ac:dyDescent="0.2">
      <c r="A32" s="439" t="s">
        <v>80</v>
      </c>
      <c r="B32" s="440"/>
      <c r="C32" s="440"/>
      <c r="D32" s="440"/>
      <c r="E32" s="441"/>
      <c r="F32" s="442" t="s">
        <v>189</v>
      </c>
      <c r="G32" s="443"/>
      <c r="H32" s="443"/>
      <c r="I32" s="443"/>
      <c r="J32" s="444"/>
      <c r="K32" s="445" t="s">
        <v>188</v>
      </c>
      <c r="L32" s="446"/>
      <c r="M32" s="446"/>
      <c r="N32" s="446"/>
      <c r="O32" s="447"/>
      <c r="P32" s="11"/>
    </row>
    <row r="33" spans="1:25" s="7" customFormat="1" ht="13.5" thickBot="1" x14ac:dyDescent="0.25">
      <c r="A33" s="187" t="s">
        <v>9</v>
      </c>
      <c r="B33" s="448" t="s">
        <v>10</v>
      </c>
      <c r="C33" s="449"/>
      <c r="D33" s="142" t="s">
        <v>15</v>
      </c>
      <c r="E33" s="257" t="s">
        <v>8</v>
      </c>
      <c r="F33" s="184" t="s">
        <v>11</v>
      </c>
      <c r="G33" s="185" t="s">
        <v>42</v>
      </c>
      <c r="H33" s="185" t="s">
        <v>85</v>
      </c>
      <c r="I33" s="185" t="s">
        <v>14</v>
      </c>
      <c r="J33" s="186" t="s">
        <v>12</v>
      </c>
      <c r="K33" s="181" t="s">
        <v>11</v>
      </c>
      <c r="L33" s="182" t="s">
        <v>42</v>
      </c>
      <c r="M33" s="182" t="s">
        <v>85</v>
      </c>
      <c r="N33" s="182" t="s">
        <v>157</v>
      </c>
      <c r="O33" s="183" t="s">
        <v>12</v>
      </c>
      <c r="P33"/>
      <c r="Q33" s="11"/>
      <c r="R33" s="11"/>
      <c r="S33" s="11"/>
      <c r="T33" s="11"/>
      <c r="U33" s="11"/>
      <c r="V33" s="11"/>
      <c r="W33" s="11"/>
      <c r="X33" s="11"/>
      <c r="Y33"/>
    </row>
    <row r="34" spans="1:25" ht="15.75" customHeight="1" x14ac:dyDescent="0.25">
      <c r="A34" s="253">
        <v>1</v>
      </c>
      <c r="B34" s="397"/>
      <c r="C34" s="430"/>
      <c r="D34" s="145"/>
      <c r="E34" s="146"/>
      <c r="F34" s="254"/>
      <c r="G34" s="171"/>
      <c r="H34" s="171"/>
      <c r="I34" s="171"/>
      <c r="J34" s="172"/>
      <c r="K34" s="170"/>
      <c r="L34" s="171"/>
      <c r="M34" s="171"/>
      <c r="N34" s="171"/>
      <c r="O34" s="172"/>
      <c r="P34" s="57"/>
      <c r="Q34" s="80"/>
    </row>
    <row r="35" spans="1:25" ht="15.75" customHeight="1" x14ac:dyDescent="0.25">
      <c r="A35" s="236">
        <v>2</v>
      </c>
      <c r="B35" s="399"/>
      <c r="C35" s="431"/>
      <c r="D35" s="199"/>
      <c r="E35" s="148"/>
      <c r="F35" s="255"/>
      <c r="G35" s="46"/>
      <c r="H35" s="46"/>
      <c r="I35" s="46"/>
      <c r="J35" s="133"/>
      <c r="K35" s="132"/>
      <c r="L35" s="46"/>
      <c r="M35" s="46"/>
      <c r="N35" s="46"/>
      <c r="O35" s="133"/>
      <c r="P35" s="57"/>
      <c r="Q35" s="80"/>
    </row>
    <row r="36" spans="1:25" ht="15.75" customHeight="1" x14ac:dyDescent="0.25">
      <c r="A36" s="236">
        <v>3</v>
      </c>
      <c r="B36" s="399"/>
      <c r="C36" s="431"/>
      <c r="D36" s="199"/>
      <c r="E36" s="148"/>
      <c r="F36" s="255"/>
      <c r="G36" s="46"/>
      <c r="H36" s="46"/>
      <c r="I36" s="46"/>
      <c r="J36" s="133"/>
      <c r="K36" s="132"/>
      <c r="L36" s="46"/>
      <c r="M36" s="46"/>
      <c r="N36" s="46"/>
      <c r="O36" s="133"/>
      <c r="P36" s="57"/>
      <c r="Q36" s="80"/>
    </row>
    <row r="37" spans="1:25" ht="15.75" customHeight="1" x14ac:dyDescent="0.25">
      <c r="A37" s="236">
        <v>4</v>
      </c>
      <c r="B37" s="399"/>
      <c r="C37" s="431"/>
      <c r="D37" s="199"/>
      <c r="E37" s="148"/>
      <c r="F37" s="255"/>
      <c r="G37" s="46"/>
      <c r="H37" s="46"/>
      <c r="I37" s="46"/>
      <c r="J37" s="133"/>
      <c r="K37" s="132"/>
      <c r="L37" s="46"/>
      <c r="M37" s="46"/>
      <c r="N37" s="46"/>
      <c r="O37" s="133"/>
      <c r="P37" s="57"/>
      <c r="Q37" s="80"/>
    </row>
    <row r="38" spans="1:25" ht="15.75" customHeight="1" x14ac:dyDescent="0.25">
      <c r="A38" s="236">
        <v>5</v>
      </c>
      <c r="B38" s="399"/>
      <c r="C38" s="431"/>
      <c r="D38" s="199"/>
      <c r="E38" s="148"/>
      <c r="F38" s="255"/>
      <c r="G38" s="46"/>
      <c r="H38" s="46"/>
      <c r="I38" s="46"/>
      <c r="J38" s="133"/>
      <c r="K38" s="132"/>
      <c r="L38" s="46"/>
      <c r="M38" s="46"/>
      <c r="N38" s="46"/>
      <c r="O38" s="133"/>
      <c r="P38" s="57"/>
      <c r="Q38" s="80"/>
    </row>
    <row r="39" spans="1:25" ht="15.75" customHeight="1" thickBot="1" x14ac:dyDescent="0.3">
      <c r="A39" s="237">
        <v>6</v>
      </c>
      <c r="B39" s="379"/>
      <c r="C39" s="432"/>
      <c r="D39" s="200"/>
      <c r="E39" s="151"/>
      <c r="F39" s="256"/>
      <c r="G39" s="159"/>
      <c r="H39" s="159"/>
      <c r="I39" s="159"/>
      <c r="J39" s="160"/>
      <c r="K39" s="158"/>
      <c r="L39" s="159"/>
      <c r="M39" s="159"/>
      <c r="N39" s="159"/>
      <c r="O39" s="160"/>
      <c r="P39" s="57"/>
      <c r="Q39" s="80"/>
    </row>
    <row r="40" spans="1:25" ht="15.95" customHeight="1" thickBot="1" x14ac:dyDescent="0.25">
      <c r="D40" s="460" t="s">
        <v>13</v>
      </c>
      <c r="E40" s="461"/>
      <c r="F40" s="205">
        <f>SUM(F34:F39)</f>
        <v>0</v>
      </c>
      <c r="G40" s="205">
        <f>SUM(G34:G39)</f>
        <v>0</v>
      </c>
      <c r="H40" s="205">
        <f>SUM(H34:H39)</f>
        <v>0</v>
      </c>
      <c r="I40" s="206">
        <f>SUM(I34:I39)</f>
        <v>0</v>
      </c>
      <c r="J40" s="207"/>
      <c r="K40" s="140">
        <f>SUM(K34:K39)</f>
        <v>0</v>
      </c>
      <c r="L40" s="140">
        <f t="shared" ref="L40:N40" si="30">SUM(L34:L39)</f>
        <v>0</v>
      </c>
      <c r="M40" s="140">
        <f t="shared" si="30"/>
        <v>0</v>
      </c>
      <c r="N40" s="140">
        <f t="shared" si="30"/>
        <v>0</v>
      </c>
      <c r="O40" s="141"/>
      <c r="P40" s="57"/>
      <c r="Q40" s="80"/>
    </row>
    <row r="41" spans="1:25" ht="15.75" customHeight="1" x14ac:dyDescent="0.2">
      <c r="P41" s="57"/>
      <c r="Q41" s="80"/>
    </row>
    <row r="42" spans="1:25" ht="15.75" customHeight="1" x14ac:dyDescent="0.2">
      <c r="A42" s="359" t="s">
        <v>69</v>
      </c>
      <c r="B42" s="359"/>
      <c r="C42" s="28" t="s">
        <v>71</v>
      </c>
      <c r="D42" s="1"/>
      <c r="E42" s="4"/>
      <c r="F42" s="4"/>
      <c r="G42" s="1"/>
      <c r="H42" s="5"/>
      <c r="I42" s="5"/>
      <c r="J42" s="4"/>
      <c r="K42" s="5"/>
      <c r="L42" s="5"/>
      <c r="M42" s="5"/>
      <c r="N42" s="5"/>
      <c r="P42" s="57"/>
      <c r="Q42" s="80"/>
    </row>
    <row r="43" spans="1:25" x14ac:dyDescent="0.2">
      <c r="A43" s="16"/>
      <c r="B43" s="16"/>
      <c r="C43" s="28" t="s">
        <v>70</v>
      </c>
      <c r="D43" s="1"/>
      <c r="E43" s="4"/>
      <c r="F43" s="4"/>
      <c r="G43" s="1"/>
      <c r="H43" s="5"/>
      <c r="I43" s="5"/>
      <c r="J43" s="4"/>
      <c r="K43" s="5"/>
      <c r="L43" s="5"/>
      <c r="M43" s="5"/>
      <c r="N43" s="5"/>
      <c r="P43" s="57"/>
      <c r="Q43" s="80"/>
    </row>
    <row r="44" spans="1:25" ht="15.75" customHeight="1" thickBot="1" x14ac:dyDescent="0.25">
      <c r="A44" s="82"/>
      <c r="B44" s="83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57"/>
      <c r="Q44" s="80"/>
    </row>
    <row r="45" spans="1:25" x14ac:dyDescent="0.2">
      <c r="A45" s="360" t="s">
        <v>19</v>
      </c>
      <c r="B45" s="361"/>
      <c r="C45" s="360" t="s">
        <v>155</v>
      </c>
      <c r="D45" s="450"/>
      <c r="E45" s="451"/>
      <c r="F45" s="383" t="s">
        <v>79</v>
      </c>
      <c r="G45" s="384"/>
      <c r="H45" s="384"/>
      <c r="I45" s="384"/>
      <c r="J45" s="385"/>
      <c r="K45" s="433">
        <f>F55+G55+H55+I55+K55+L55+M55+N55</f>
        <v>0</v>
      </c>
      <c r="L45" s="434"/>
      <c r="M45" s="434"/>
      <c r="N45" s="434"/>
      <c r="O45" s="435"/>
      <c r="P45" s="57"/>
      <c r="Q45" s="80"/>
    </row>
    <row r="46" spans="1:25" ht="15.75" customHeight="1" thickBot="1" x14ac:dyDescent="0.25">
      <c r="A46" s="362"/>
      <c r="B46" s="363"/>
      <c r="C46" s="362"/>
      <c r="D46" s="452"/>
      <c r="E46" s="453"/>
      <c r="F46" s="386"/>
      <c r="G46" s="387"/>
      <c r="H46" s="387"/>
      <c r="I46" s="387"/>
      <c r="J46" s="388"/>
      <c r="K46" s="436"/>
      <c r="L46" s="437"/>
      <c r="M46" s="437"/>
      <c r="N46" s="437"/>
      <c r="O46" s="438"/>
      <c r="P46" s="57"/>
      <c r="Q46" s="80"/>
    </row>
    <row r="47" spans="1:25" ht="12.75" customHeight="1" x14ac:dyDescent="0.2">
      <c r="A47" s="439" t="s">
        <v>80</v>
      </c>
      <c r="B47" s="440"/>
      <c r="C47" s="440"/>
      <c r="D47" s="440"/>
      <c r="E47" s="441"/>
      <c r="F47" s="442" t="s">
        <v>189</v>
      </c>
      <c r="G47" s="443"/>
      <c r="H47" s="443"/>
      <c r="I47" s="443"/>
      <c r="J47" s="444"/>
      <c r="K47" s="445" t="s">
        <v>188</v>
      </c>
      <c r="L47" s="446"/>
      <c r="M47" s="446"/>
      <c r="N47" s="446"/>
      <c r="O47" s="447"/>
      <c r="P47" s="57"/>
      <c r="Q47" s="80"/>
    </row>
    <row r="48" spans="1:25" ht="15.75" customHeight="1" thickBot="1" x14ac:dyDescent="0.25">
      <c r="A48" s="187" t="s">
        <v>9</v>
      </c>
      <c r="B48" s="454" t="s">
        <v>10</v>
      </c>
      <c r="C48" s="455"/>
      <c r="D48" s="188" t="s">
        <v>15</v>
      </c>
      <c r="E48" s="189" t="s">
        <v>8</v>
      </c>
      <c r="F48" s="184" t="s">
        <v>11</v>
      </c>
      <c r="G48" s="185" t="s">
        <v>42</v>
      </c>
      <c r="H48" s="185" t="s">
        <v>85</v>
      </c>
      <c r="I48" s="185" t="s">
        <v>14</v>
      </c>
      <c r="J48" s="186" t="s">
        <v>12</v>
      </c>
      <c r="K48" s="181" t="s">
        <v>11</v>
      </c>
      <c r="L48" s="182" t="s">
        <v>42</v>
      </c>
      <c r="M48" s="182" t="s">
        <v>85</v>
      </c>
      <c r="N48" s="182" t="s">
        <v>157</v>
      </c>
      <c r="O48" s="183" t="s">
        <v>12</v>
      </c>
      <c r="P48" s="57"/>
      <c r="Q48" s="80"/>
    </row>
    <row r="49" spans="1:17" ht="15.75" customHeight="1" x14ac:dyDescent="0.25">
      <c r="A49" s="144">
        <v>1</v>
      </c>
      <c r="B49" s="456"/>
      <c r="C49" s="457"/>
      <c r="D49" s="145"/>
      <c r="E49" s="146"/>
      <c r="F49" s="170"/>
      <c r="G49" s="171"/>
      <c r="H49" s="171"/>
      <c r="I49" s="171"/>
      <c r="J49" s="172"/>
      <c r="K49" s="170"/>
      <c r="L49" s="171"/>
      <c r="M49" s="171"/>
      <c r="N49" s="171"/>
      <c r="O49" s="172"/>
      <c r="P49" s="57"/>
      <c r="Q49" s="80"/>
    </row>
    <row r="50" spans="1:17" ht="15.75" customHeight="1" x14ac:dyDescent="0.25">
      <c r="A50" s="147">
        <v>2</v>
      </c>
      <c r="B50" s="458"/>
      <c r="C50" s="459"/>
      <c r="D50" s="45"/>
      <c r="E50" s="148"/>
      <c r="F50" s="132"/>
      <c r="G50" s="46"/>
      <c r="H50" s="46"/>
      <c r="I50" s="46"/>
      <c r="J50" s="133"/>
      <c r="K50" s="132"/>
      <c r="L50" s="46"/>
      <c r="M50" s="46"/>
      <c r="N50" s="46"/>
      <c r="O50" s="133"/>
      <c r="P50" s="57"/>
      <c r="Q50" s="80"/>
    </row>
    <row r="51" spans="1:17" ht="15.75" customHeight="1" x14ac:dyDescent="0.25">
      <c r="A51" s="147">
        <v>3</v>
      </c>
      <c r="B51" s="458"/>
      <c r="C51" s="459"/>
      <c r="D51" s="45"/>
      <c r="E51" s="148"/>
      <c r="F51" s="132"/>
      <c r="G51" s="46"/>
      <c r="H51" s="46"/>
      <c r="I51" s="46"/>
      <c r="J51" s="133"/>
      <c r="K51" s="132"/>
      <c r="L51" s="46"/>
      <c r="M51" s="46"/>
      <c r="N51" s="46"/>
      <c r="O51" s="133"/>
      <c r="P51" s="57"/>
      <c r="Q51" s="80"/>
    </row>
    <row r="52" spans="1:17" ht="15.75" customHeight="1" x14ac:dyDescent="0.25">
      <c r="A52" s="147">
        <v>4</v>
      </c>
      <c r="B52" s="458"/>
      <c r="C52" s="459"/>
      <c r="D52" s="45"/>
      <c r="E52" s="148"/>
      <c r="F52" s="132"/>
      <c r="G52" s="46"/>
      <c r="H52" s="46"/>
      <c r="I52" s="46"/>
      <c r="J52" s="133"/>
      <c r="K52" s="132"/>
      <c r="L52" s="46"/>
      <c r="M52" s="46"/>
      <c r="N52" s="46"/>
      <c r="O52" s="133"/>
      <c r="P52" s="57"/>
      <c r="Q52" s="80"/>
    </row>
    <row r="53" spans="1:17" ht="15.75" customHeight="1" x14ac:dyDescent="0.25">
      <c r="A53" s="147">
        <v>5</v>
      </c>
      <c r="B53" s="458"/>
      <c r="C53" s="459"/>
      <c r="D53" s="45"/>
      <c r="E53" s="148"/>
      <c r="F53" s="132"/>
      <c r="G53" s="46"/>
      <c r="H53" s="46"/>
      <c r="I53" s="46"/>
      <c r="J53" s="133"/>
      <c r="K53" s="132"/>
      <c r="L53" s="46"/>
      <c r="M53" s="46"/>
      <c r="N53" s="46"/>
      <c r="O53" s="133"/>
      <c r="P53" s="57"/>
      <c r="Q53" s="80"/>
    </row>
    <row r="54" spans="1:17" ht="15.75" customHeight="1" thickBot="1" x14ac:dyDescent="0.3">
      <c r="A54" s="149">
        <v>6</v>
      </c>
      <c r="B54" s="462"/>
      <c r="C54" s="463"/>
      <c r="D54" s="150"/>
      <c r="E54" s="151"/>
      <c r="F54" s="158"/>
      <c r="G54" s="159"/>
      <c r="H54" s="159"/>
      <c r="I54" s="159"/>
      <c r="J54" s="160"/>
      <c r="K54" s="158"/>
      <c r="L54" s="159"/>
      <c r="M54" s="159"/>
      <c r="N54" s="159"/>
      <c r="O54" s="160"/>
      <c r="P54" s="57"/>
      <c r="Q54" s="80"/>
    </row>
    <row r="55" spans="1:17" ht="13.5" thickBot="1" x14ac:dyDescent="0.25">
      <c r="D55" s="381" t="s">
        <v>13</v>
      </c>
      <c r="E55" s="382"/>
      <c r="F55" s="140">
        <f>SUM(F49:F54)</f>
        <v>0</v>
      </c>
      <c r="G55" s="140">
        <f>SUM(G49:G54)</f>
        <v>0</v>
      </c>
      <c r="H55" s="140">
        <f>SUM(H49:H54)</f>
        <v>0</v>
      </c>
      <c r="I55" s="179">
        <f>SUM(I49:I54)</f>
        <v>0</v>
      </c>
      <c r="J55" s="180"/>
      <c r="K55" s="140">
        <f>SUM(K49:K54)</f>
        <v>0</v>
      </c>
      <c r="L55" s="140">
        <f t="shared" ref="L55:N55" si="31">SUM(L49:L54)</f>
        <v>0</v>
      </c>
      <c r="M55" s="140">
        <f t="shared" si="31"/>
        <v>0</v>
      </c>
      <c r="N55" s="140">
        <f t="shared" si="31"/>
        <v>0</v>
      </c>
      <c r="O55" s="141"/>
      <c r="P55" s="57"/>
      <c r="Q55" s="80"/>
    </row>
    <row r="56" spans="1:17" x14ac:dyDescent="0.2">
      <c r="P56" s="57"/>
      <c r="Q56" s="80"/>
    </row>
    <row r="57" spans="1:17" x14ac:dyDescent="0.2">
      <c r="A57" s="359" t="s">
        <v>69</v>
      </c>
      <c r="B57" s="359"/>
      <c r="C57" s="28" t="s">
        <v>71</v>
      </c>
      <c r="D57" s="1"/>
      <c r="E57" s="4"/>
      <c r="F57" s="4"/>
      <c r="G57" s="1"/>
      <c r="H57" s="5"/>
      <c r="I57" s="5"/>
      <c r="J57" s="4"/>
      <c r="K57" s="5"/>
      <c r="L57" s="5"/>
      <c r="M57" s="5"/>
      <c r="N57" s="5"/>
      <c r="P57" s="57"/>
      <c r="Q57" s="80"/>
    </row>
    <row r="58" spans="1:17" x14ac:dyDescent="0.2">
      <c r="A58" s="16"/>
      <c r="B58" s="16"/>
      <c r="C58" s="28" t="s">
        <v>70</v>
      </c>
      <c r="D58" s="1"/>
      <c r="E58" s="4"/>
      <c r="F58" s="4"/>
      <c r="G58" s="1"/>
      <c r="H58" s="5"/>
      <c r="I58" s="5"/>
      <c r="J58" s="4"/>
      <c r="K58" s="5"/>
      <c r="L58" s="5"/>
      <c r="M58" s="5"/>
      <c r="N58" s="5"/>
      <c r="P58" s="57"/>
      <c r="Q58" s="80"/>
    </row>
    <row r="59" spans="1:17" ht="15.75" customHeight="1" thickBot="1" x14ac:dyDescent="0.25">
      <c r="A59" s="82"/>
      <c r="B59" s="83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57"/>
      <c r="Q59" s="80"/>
    </row>
    <row r="60" spans="1:17" x14ac:dyDescent="0.2">
      <c r="A60" s="360" t="s">
        <v>20</v>
      </c>
      <c r="B60" s="361"/>
      <c r="C60" s="360" t="s">
        <v>155</v>
      </c>
      <c r="D60" s="450"/>
      <c r="E60" s="451"/>
      <c r="F60" s="383" t="s">
        <v>79</v>
      </c>
      <c r="G60" s="384"/>
      <c r="H60" s="384"/>
      <c r="I60" s="384"/>
      <c r="J60" s="385"/>
      <c r="K60" s="433">
        <f>F70+G70+H70+I70+K70+L70+M70+N70</f>
        <v>0</v>
      </c>
      <c r="L60" s="434"/>
      <c r="M60" s="434"/>
      <c r="N60" s="434"/>
      <c r="O60" s="435"/>
      <c r="P60" s="57"/>
      <c r="Q60" s="80"/>
    </row>
    <row r="61" spans="1:17" ht="13.5" thickBot="1" x14ac:dyDescent="0.25">
      <c r="A61" s="362"/>
      <c r="B61" s="363"/>
      <c r="C61" s="362"/>
      <c r="D61" s="452"/>
      <c r="E61" s="453"/>
      <c r="F61" s="386"/>
      <c r="G61" s="387"/>
      <c r="H61" s="387"/>
      <c r="I61" s="387"/>
      <c r="J61" s="388"/>
      <c r="K61" s="436"/>
      <c r="L61" s="437"/>
      <c r="M61" s="437"/>
      <c r="N61" s="437"/>
      <c r="O61" s="438"/>
      <c r="P61" s="57"/>
      <c r="Q61" s="80"/>
    </row>
    <row r="62" spans="1:17" x14ac:dyDescent="0.2">
      <c r="A62" s="439" t="s">
        <v>80</v>
      </c>
      <c r="B62" s="440"/>
      <c r="C62" s="440"/>
      <c r="D62" s="440"/>
      <c r="E62" s="441"/>
      <c r="F62" s="442" t="s">
        <v>189</v>
      </c>
      <c r="G62" s="443"/>
      <c r="H62" s="443"/>
      <c r="I62" s="443"/>
      <c r="J62" s="444"/>
      <c r="K62" s="445" t="s">
        <v>188</v>
      </c>
      <c r="L62" s="446"/>
      <c r="M62" s="446"/>
      <c r="N62" s="446"/>
      <c r="O62" s="447"/>
      <c r="P62" s="57"/>
      <c r="Q62" s="80"/>
    </row>
    <row r="63" spans="1:17" ht="13.5" thickBot="1" x14ac:dyDescent="0.25">
      <c r="A63" s="187" t="s">
        <v>9</v>
      </c>
      <c r="B63" s="454" t="s">
        <v>10</v>
      </c>
      <c r="C63" s="455"/>
      <c r="D63" s="188" t="s">
        <v>15</v>
      </c>
      <c r="E63" s="189" t="s">
        <v>8</v>
      </c>
      <c r="F63" s="184" t="s">
        <v>11</v>
      </c>
      <c r="G63" s="185" t="s">
        <v>42</v>
      </c>
      <c r="H63" s="185" t="s">
        <v>85</v>
      </c>
      <c r="I63" s="185" t="s">
        <v>14</v>
      </c>
      <c r="J63" s="186" t="s">
        <v>12</v>
      </c>
      <c r="K63" s="181" t="s">
        <v>11</v>
      </c>
      <c r="L63" s="182" t="s">
        <v>42</v>
      </c>
      <c r="M63" s="182" t="s">
        <v>85</v>
      </c>
      <c r="N63" s="182" t="s">
        <v>157</v>
      </c>
      <c r="O63" s="183" t="s">
        <v>12</v>
      </c>
      <c r="P63" s="57"/>
      <c r="Q63" s="80"/>
    </row>
    <row r="64" spans="1:17" ht="15.75" customHeight="1" x14ac:dyDescent="0.25">
      <c r="A64" s="144">
        <v>1</v>
      </c>
      <c r="B64" s="456"/>
      <c r="C64" s="457"/>
      <c r="D64" s="145"/>
      <c r="E64" s="146"/>
      <c r="F64" s="170"/>
      <c r="G64" s="171"/>
      <c r="H64" s="171"/>
      <c r="I64" s="171"/>
      <c r="J64" s="172"/>
      <c r="K64" s="170"/>
      <c r="L64" s="171"/>
      <c r="M64" s="171"/>
      <c r="N64" s="171"/>
      <c r="O64" s="172"/>
      <c r="P64" s="57"/>
      <c r="Q64" s="80"/>
    </row>
    <row r="65" spans="1:17" ht="15.75" customHeight="1" x14ac:dyDescent="0.25">
      <c r="A65" s="147">
        <v>2</v>
      </c>
      <c r="B65" s="458"/>
      <c r="C65" s="459"/>
      <c r="D65" s="45"/>
      <c r="E65" s="148"/>
      <c r="F65" s="132"/>
      <c r="G65" s="46"/>
      <c r="H65" s="46"/>
      <c r="I65" s="46"/>
      <c r="J65" s="133"/>
      <c r="K65" s="132"/>
      <c r="L65" s="46"/>
      <c r="M65" s="46"/>
      <c r="N65" s="46"/>
      <c r="O65" s="133"/>
      <c r="P65" s="57"/>
      <c r="Q65" s="80"/>
    </row>
    <row r="66" spans="1:17" ht="15.75" customHeight="1" x14ac:dyDescent="0.25">
      <c r="A66" s="147">
        <v>3</v>
      </c>
      <c r="B66" s="458"/>
      <c r="C66" s="459"/>
      <c r="D66" s="45"/>
      <c r="E66" s="148"/>
      <c r="F66" s="132"/>
      <c r="G66" s="46"/>
      <c r="H66" s="46"/>
      <c r="I66" s="46"/>
      <c r="J66" s="133"/>
      <c r="K66" s="132"/>
      <c r="L66" s="46"/>
      <c r="M66" s="46"/>
      <c r="N66" s="46"/>
      <c r="O66" s="133"/>
      <c r="P66" s="57"/>
      <c r="Q66" s="80"/>
    </row>
    <row r="67" spans="1:17" ht="15.75" customHeight="1" x14ac:dyDescent="0.25">
      <c r="A67" s="147">
        <v>4</v>
      </c>
      <c r="B67" s="458"/>
      <c r="C67" s="459"/>
      <c r="D67" s="45"/>
      <c r="E67" s="148"/>
      <c r="F67" s="132"/>
      <c r="G67" s="46"/>
      <c r="H67" s="46"/>
      <c r="I67" s="46"/>
      <c r="J67" s="133"/>
      <c r="K67" s="132"/>
      <c r="L67" s="46"/>
      <c r="M67" s="46"/>
      <c r="N67" s="46"/>
      <c r="O67" s="133"/>
      <c r="P67" s="57"/>
      <c r="Q67" s="80"/>
    </row>
    <row r="68" spans="1:17" ht="15.75" customHeight="1" x14ac:dyDescent="0.25">
      <c r="A68" s="147">
        <v>5</v>
      </c>
      <c r="B68" s="458"/>
      <c r="C68" s="459"/>
      <c r="D68" s="45"/>
      <c r="E68" s="148"/>
      <c r="F68" s="132"/>
      <c r="G68" s="46"/>
      <c r="H68" s="46"/>
      <c r="I68" s="46"/>
      <c r="J68" s="133"/>
      <c r="K68" s="132"/>
      <c r="L68" s="46"/>
      <c r="M68" s="46"/>
      <c r="N68" s="46"/>
      <c r="O68" s="133"/>
      <c r="P68" s="57"/>
      <c r="Q68" s="80"/>
    </row>
    <row r="69" spans="1:17" ht="15.75" customHeight="1" thickBot="1" x14ac:dyDescent="0.3">
      <c r="A69" s="149">
        <v>6</v>
      </c>
      <c r="B69" s="462"/>
      <c r="C69" s="463"/>
      <c r="D69" s="150"/>
      <c r="E69" s="151"/>
      <c r="F69" s="158"/>
      <c r="G69" s="159"/>
      <c r="H69" s="159"/>
      <c r="I69" s="159"/>
      <c r="J69" s="160"/>
      <c r="K69" s="158"/>
      <c r="L69" s="159"/>
      <c r="M69" s="159"/>
      <c r="N69" s="159"/>
      <c r="O69" s="160"/>
      <c r="P69" s="57"/>
      <c r="Q69" s="80"/>
    </row>
    <row r="70" spans="1:17" ht="13.5" thickBot="1" x14ac:dyDescent="0.25">
      <c r="D70" s="381" t="s">
        <v>13</v>
      </c>
      <c r="E70" s="382"/>
      <c r="F70" s="140">
        <f>SUM(F64:F69)</f>
        <v>0</v>
      </c>
      <c r="G70" s="140">
        <f>SUM(G64:G69)</f>
        <v>0</v>
      </c>
      <c r="H70" s="140">
        <f>SUM(H64:H69)</f>
        <v>0</v>
      </c>
      <c r="I70" s="179">
        <f>SUM(I64:I69)</f>
        <v>0</v>
      </c>
      <c r="J70" s="180"/>
      <c r="K70" s="140">
        <f>SUM(K64:K69)</f>
        <v>0</v>
      </c>
      <c r="L70" s="140">
        <f t="shared" ref="L70:N70" si="32">SUM(L64:L69)</f>
        <v>0</v>
      </c>
      <c r="M70" s="140">
        <f t="shared" si="32"/>
        <v>0</v>
      </c>
      <c r="N70" s="140">
        <f t="shared" si="32"/>
        <v>0</v>
      </c>
      <c r="O70" s="141"/>
      <c r="P70" s="57"/>
      <c r="Q70" s="80"/>
    </row>
    <row r="71" spans="1:17" x14ac:dyDescent="0.2">
      <c r="P71" s="57"/>
      <c r="Q71" s="80"/>
    </row>
    <row r="72" spans="1:17" x14ac:dyDescent="0.2">
      <c r="A72" s="359" t="s">
        <v>69</v>
      </c>
      <c r="B72" s="359"/>
      <c r="C72" s="28" t="s">
        <v>71</v>
      </c>
      <c r="D72" s="1"/>
      <c r="E72" s="4"/>
      <c r="F72" s="4"/>
      <c r="G72" s="1"/>
      <c r="H72" s="5"/>
      <c r="I72" s="5"/>
      <c r="J72" s="4"/>
      <c r="K72" s="5"/>
      <c r="L72" s="5"/>
      <c r="M72" s="5"/>
      <c r="N72" s="5"/>
      <c r="P72" s="57"/>
      <c r="Q72" s="80"/>
    </row>
    <row r="73" spans="1:17" ht="15.75" customHeight="1" x14ac:dyDescent="0.2">
      <c r="A73" s="16"/>
      <c r="B73" s="16"/>
      <c r="C73" s="28" t="s">
        <v>70</v>
      </c>
      <c r="D73" s="1"/>
      <c r="E73" s="4"/>
      <c r="F73" s="4"/>
      <c r="G73" s="1"/>
      <c r="H73" s="5"/>
      <c r="I73" s="5"/>
      <c r="J73" s="4"/>
      <c r="K73" s="5"/>
      <c r="L73" s="5"/>
      <c r="M73" s="5"/>
      <c r="N73" s="5"/>
      <c r="P73" s="57"/>
      <c r="Q73" s="80"/>
    </row>
    <row r="74" spans="1:17" ht="13.5" thickBot="1" x14ac:dyDescent="0.25">
      <c r="A74" s="82"/>
      <c r="B74" s="83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57"/>
      <c r="Q74" s="80"/>
    </row>
    <row r="75" spans="1:17" x14ac:dyDescent="0.2">
      <c r="A75" s="360" t="s">
        <v>21</v>
      </c>
      <c r="B75" s="361"/>
      <c r="C75" s="360" t="s">
        <v>155</v>
      </c>
      <c r="D75" s="450"/>
      <c r="E75" s="451"/>
      <c r="F75" s="383" t="s">
        <v>79</v>
      </c>
      <c r="G75" s="384"/>
      <c r="H75" s="384"/>
      <c r="I75" s="384"/>
      <c r="J75" s="385"/>
      <c r="K75" s="433">
        <f>F85+G85+H85+I85+K85+L85+M85+N85</f>
        <v>0</v>
      </c>
      <c r="L75" s="434"/>
      <c r="M75" s="434"/>
      <c r="N75" s="434"/>
      <c r="O75" s="435"/>
      <c r="P75" s="57"/>
      <c r="Q75" s="80"/>
    </row>
    <row r="76" spans="1:17" ht="13.5" thickBot="1" x14ac:dyDescent="0.25">
      <c r="A76" s="362"/>
      <c r="B76" s="363"/>
      <c r="C76" s="362"/>
      <c r="D76" s="452"/>
      <c r="E76" s="453"/>
      <c r="F76" s="386"/>
      <c r="G76" s="387"/>
      <c r="H76" s="387"/>
      <c r="I76" s="387"/>
      <c r="J76" s="388"/>
      <c r="K76" s="436"/>
      <c r="L76" s="437"/>
      <c r="M76" s="437"/>
      <c r="N76" s="437"/>
      <c r="O76" s="438"/>
      <c r="P76" s="57"/>
      <c r="Q76" s="80"/>
    </row>
    <row r="77" spans="1:17" x14ac:dyDescent="0.2">
      <c r="A77" s="439" t="s">
        <v>80</v>
      </c>
      <c r="B77" s="440"/>
      <c r="C77" s="440"/>
      <c r="D77" s="440"/>
      <c r="E77" s="441"/>
      <c r="F77" s="442" t="s">
        <v>189</v>
      </c>
      <c r="G77" s="443"/>
      <c r="H77" s="443"/>
      <c r="I77" s="443"/>
      <c r="J77" s="444"/>
      <c r="K77" s="445" t="s">
        <v>188</v>
      </c>
      <c r="L77" s="446"/>
      <c r="M77" s="446"/>
      <c r="N77" s="446"/>
      <c r="O77" s="447"/>
      <c r="P77" s="57"/>
      <c r="Q77" s="80"/>
    </row>
    <row r="78" spans="1:17" ht="13.5" thickBot="1" x14ac:dyDescent="0.25">
      <c r="A78" s="187" t="s">
        <v>9</v>
      </c>
      <c r="B78" s="454" t="s">
        <v>10</v>
      </c>
      <c r="C78" s="455"/>
      <c r="D78" s="188" t="s">
        <v>15</v>
      </c>
      <c r="E78" s="189" t="s">
        <v>8</v>
      </c>
      <c r="F78" s="184" t="s">
        <v>11</v>
      </c>
      <c r="G78" s="185" t="s">
        <v>42</v>
      </c>
      <c r="H78" s="185" t="s">
        <v>85</v>
      </c>
      <c r="I78" s="185" t="s">
        <v>14</v>
      </c>
      <c r="J78" s="186" t="s">
        <v>12</v>
      </c>
      <c r="K78" s="181" t="s">
        <v>11</v>
      </c>
      <c r="L78" s="182" t="s">
        <v>42</v>
      </c>
      <c r="M78" s="182" t="s">
        <v>85</v>
      </c>
      <c r="N78" s="182" t="s">
        <v>157</v>
      </c>
      <c r="O78" s="183" t="s">
        <v>12</v>
      </c>
      <c r="P78" s="57"/>
      <c r="Q78" s="80"/>
    </row>
    <row r="79" spans="1:17" ht="15.75" customHeight="1" x14ac:dyDescent="0.25">
      <c r="A79" s="144">
        <v>1</v>
      </c>
      <c r="B79" s="456"/>
      <c r="C79" s="457"/>
      <c r="D79" s="145"/>
      <c r="E79" s="146"/>
      <c r="F79" s="170"/>
      <c r="G79" s="171"/>
      <c r="H79" s="171"/>
      <c r="I79" s="171"/>
      <c r="J79" s="172"/>
      <c r="K79" s="170"/>
      <c r="L79" s="171"/>
      <c r="M79" s="171"/>
      <c r="N79" s="171"/>
      <c r="O79" s="172"/>
      <c r="P79" s="57"/>
      <c r="Q79" s="80"/>
    </row>
    <row r="80" spans="1:17" ht="15.75" customHeight="1" x14ac:dyDescent="0.25">
      <c r="A80" s="147">
        <v>2</v>
      </c>
      <c r="B80" s="458"/>
      <c r="C80" s="459"/>
      <c r="D80" s="45"/>
      <c r="E80" s="148"/>
      <c r="F80" s="132"/>
      <c r="G80" s="46"/>
      <c r="H80" s="46"/>
      <c r="I80" s="46"/>
      <c r="J80" s="133"/>
      <c r="K80" s="132"/>
      <c r="L80" s="46"/>
      <c r="M80" s="46"/>
      <c r="N80" s="46"/>
      <c r="O80" s="133"/>
      <c r="P80" s="57"/>
      <c r="Q80" s="80"/>
    </row>
    <row r="81" spans="1:17" ht="15.75" customHeight="1" x14ac:dyDescent="0.25">
      <c r="A81" s="147">
        <v>3</v>
      </c>
      <c r="B81" s="458"/>
      <c r="C81" s="459"/>
      <c r="D81" s="45"/>
      <c r="E81" s="148"/>
      <c r="F81" s="132"/>
      <c r="G81" s="46"/>
      <c r="H81" s="46"/>
      <c r="I81" s="46"/>
      <c r="J81" s="133"/>
      <c r="K81" s="132"/>
      <c r="L81" s="46"/>
      <c r="M81" s="46"/>
      <c r="N81" s="46"/>
      <c r="O81" s="133"/>
      <c r="P81" s="57"/>
      <c r="Q81" s="80"/>
    </row>
    <row r="82" spans="1:17" ht="15.75" customHeight="1" x14ac:dyDescent="0.25">
      <c r="A82" s="147">
        <v>4</v>
      </c>
      <c r="B82" s="458"/>
      <c r="C82" s="459"/>
      <c r="D82" s="45"/>
      <c r="E82" s="148"/>
      <c r="F82" s="132"/>
      <c r="G82" s="46"/>
      <c r="H82" s="46"/>
      <c r="I82" s="46"/>
      <c r="J82" s="133"/>
      <c r="K82" s="132"/>
      <c r="L82" s="46"/>
      <c r="M82" s="46"/>
      <c r="N82" s="46"/>
      <c r="O82" s="133"/>
      <c r="P82" s="57"/>
      <c r="Q82" s="80"/>
    </row>
    <row r="83" spans="1:17" ht="15.75" customHeight="1" x14ac:dyDescent="0.25">
      <c r="A83" s="147">
        <v>5</v>
      </c>
      <c r="B83" s="458"/>
      <c r="C83" s="459"/>
      <c r="D83" s="45"/>
      <c r="E83" s="148"/>
      <c r="F83" s="132"/>
      <c r="G83" s="46"/>
      <c r="H83" s="46"/>
      <c r="I83" s="46"/>
      <c r="J83" s="133"/>
      <c r="K83" s="132"/>
      <c r="L83" s="46"/>
      <c r="M83" s="46"/>
      <c r="N83" s="46"/>
      <c r="O83" s="133"/>
      <c r="P83" s="57"/>
      <c r="Q83" s="80"/>
    </row>
    <row r="84" spans="1:17" ht="15.75" customHeight="1" thickBot="1" x14ac:dyDescent="0.3">
      <c r="A84" s="149">
        <v>6</v>
      </c>
      <c r="B84" s="462"/>
      <c r="C84" s="463"/>
      <c r="D84" s="150"/>
      <c r="E84" s="151"/>
      <c r="F84" s="158"/>
      <c r="G84" s="159"/>
      <c r="H84" s="159"/>
      <c r="I84" s="159"/>
      <c r="J84" s="160"/>
      <c r="K84" s="158"/>
      <c r="L84" s="159"/>
      <c r="M84" s="159"/>
      <c r="N84" s="159"/>
      <c r="O84" s="160"/>
      <c r="P84" s="57"/>
      <c r="Q84" s="80"/>
    </row>
    <row r="85" spans="1:17" ht="13.5" thickBot="1" x14ac:dyDescent="0.25">
      <c r="D85" s="381" t="s">
        <v>13</v>
      </c>
      <c r="E85" s="382"/>
      <c r="F85" s="140">
        <f>SUM(F79:F84)</f>
        <v>0</v>
      </c>
      <c r="G85" s="140">
        <f>SUM(G79:G84)</f>
        <v>0</v>
      </c>
      <c r="H85" s="140">
        <f>SUM(H79:H84)</f>
        <v>0</v>
      </c>
      <c r="I85" s="179">
        <f>SUM(I79:I84)</f>
        <v>0</v>
      </c>
      <c r="J85" s="180"/>
      <c r="K85" s="140">
        <f>SUM(K79:K84)</f>
        <v>0</v>
      </c>
      <c r="L85" s="140">
        <f t="shared" ref="L85:N85" si="33">SUM(L79:L84)</f>
        <v>0</v>
      </c>
      <c r="M85" s="140">
        <f t="shared" si="33"/>
        <v>0</v>
      </c>
      <c r="N85" s="140">
        <f t="shared" si="33"/>
        <v>0</v>
      </c>
      <c r="O85" s="141"/>
      <c r="P85" s="58"/>
      <c r="Q85" s="81"/>
    </row>
    <row r="86" spans="1:17" x14ac:dyDescent="0.2">
      <c r="P86" s="58"/>
      <c r="Q86" s="81"/>
    </row>
    <row r="87" spans="1:17" ht="15.75" customHeight="1" x14ac:dyDescent="0.2">
      <c r="A87" s="359" t="s">
        <v>69</v>
      </c>
      <c r="B87" s="359"/>
      <c r="C87" s="28" t="s">
        <v>71</v>
      </c>
      <c r="D87" s="1"/>
      <c r="E87" s="4"/>
      <c r="F87" s="4"/>
      <c r="G87" s="1"/>
      <c r="H87" s="5"/>
      <c r="I87" s="5"/>
      <c r="J87" s="4"/>
      <c r="K87" s="5"/>
      <c r="L87" s="5"/>
      <c r="M87" s="5"/>
      <c r="N87" s="5"/>
      <c r="P87" s="58"/>
      <c r="Q87" s="81"/>
    </row>
    <row r="88" spans="1:17" ht="13.7" customHeight="1" x14ac:dyDescent="0.2">
      <c r="A88" s="16"/>
      <c r="B88" s="16"/>
      <c r="C88" s="28" t="s">
        <v>70</v>
      </c>
      <c r="D88" s="1"/>
      <c r="E88" s="4"/>
      <c r="F88" s="4"/>
      <c r="G88" s="1"/>
      <c r="H88" s="5"/>
      <c r="I88" s="5"/>
      <c r="J88" s="4"/>
      <c r="K88" s="5"/>
      <c r="L88" s="5"/>
      <c r="M88" s="5"/>
      <c r="N88" s="5"/>
      <c r="P88" s="58"/>
      <c r="Q88" s="81"/>
    </row>
    <row r="89" spans="1:17" ht="13.5" thickBot="1" x14ac:dyDescent="0.25">
      <c r="A89" s="82"/>
      <c r="B89" s="83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58"/>
      <c r="Q89" s="81"/>
    </row>
    <row r="90" spans="1:17" ht="12.75" customHeight="1" x14ac:dyDescent="0.2">
      <c r="A90" s="360" t="s">
        <v>22</v>
      </c>
      <c r="B90" s="361"/>
      <c r="C90" s="360" t="s">
        <v>155</v>
      </c>
      <c r="D90" s="450"/>
      <c r="E90" s="451"/>
      <c r="F90" s="383" t="s">
        <v>79</v>
      </c>
      <c r="G90" s="384"/>
      <c r="H90" s="384"/>
      <c r="I90" s="384"/>
      <c r="J90" s="385"/>
      <c r="K90" s="433">
        <f>F100+G100+H100+I100+K100+L100+M100+N100</f>
        <v>0</v>
      </c>
      <c r="L90" s="434"/>
      <c r="M90" s="434"/>
      <c r="N90" s="434"/>
      <c r="O90" s="435"/>
      <c r="P90" s="58"/>
      <c r="Q90" s="81"/>
    </row>
    <row r="91" spans="1:17" ht="13.5" thickBot="1" x14ac:dyDescent="0.25">
      <c r="A91" s="362"/>
      <c r="B91" s="363"/>
      <c r="C91" s="362"/>
      <c r="D91" s="452"/>
      <c r="E91" s="453"/>
      <c r="F91" s="386"/>
      <c r="G91" s="387"/>
      <c r="H91" s="387"/>
      <c r="I91" s="387"/>
      <c r="J91" s="388"/>
      <c r="K91" s="436"/>
      <c r="L91" s="437"/>
      <c r="M91" s="437"/>
      <c r="N91" s="437"/>
      <c r="O91" s="438"/>
      <c r="P91" s="58"/>
      <c r="Q91" s="81"/>
    </row>
    <row r="92" spans="1:17" x14ac:dyDescent="0.2">
      <c r="A92" s="439" t="s">
        <v>80</v>
      </c>
      <c r="B92" s="440"/>
      <c r="C92" s="440"/>
      <c r="D92" s="440"/>
      <c r="E92" s="441"/>
      <c r="F92" s="442" t="s">
        <v>189</v>
      </c>
      <c r="G92" s="443"/>
      <c r="H92" s="443"/>
      <c r="I92" s="443"/>
      <c r="J92" s="444"/>
      <c r="K92" s="445" t="s">
        <v>188</v>
      </c>
      <c r="L92" s="446"/>
      <c r="M92" s="446"/>
      <c r="N92" s="446"/>
      <c r="O92" s="447"/>
      <c r="P92" s="58"/>
      <c r="Q92" s="81"/>
    </row>
    <row r="93" spans="1:17" ht="13.5" thickBot="1" x14ac:dyDescent="0.25">
      <c r="A93" s="187" t="s">
        <v>9</v>
      </c>
      <c r="B93" s="454" t="s">
        <v>10</v>
      </c>
      <c r="C93" s="455"/>
      <c r="D93" s="188" t="s">
        <v>15</v>
      </c>
      <c r="E93" s="189" t="s">
        <v>8</v>
      </c>
      <c r="F93" s="184" t="s">
        <v>11</v>
      </c>
      <c r="G93" s="185" t="s">
        <v>42</v>
      </c>
      <c r="H93" s="185" t="s">
        <v>85</v>
      </c>
      <c r="I93" s="185" t="s">
        <v>14</v>
      </c>
      <c r="J93" s="186" t="s">
        <v>12</v>
      </c>
      <c r="K93" s="181" t="s">
        <v>11</v>
      </c>
      <c r="L93" s="182" t="s">
        <v>42</v>
      </c>
      <c r="M93" s="182" t="s">
        <v>85</v>
      </c>
      <c r="N93" s="182" t="s">
        <v>157</v>
      </c>
      <c r="O93" s="183" t="s">
        <v>12</v>
      </c>
      <c r="P93" s="58"/>
      <c r="Q93" s="81"/>
    </row>
    <row r="94" spans="1:17" ht="15.75" customHeight="1" x14ac:dyDescent="0.25">
      <c r="A94" s="144">
        <v>1</v>
      </c>
      <c r="B94" s="456"/>
      <c r="C94" s="457"/>
      <c r="D94" s="145"/>
      <c r="E94" s="146"/>
      <c r="F94" s="170"/>
      <c r="G94" s="171"/>
      <c r="H94" s="171"/>
      <c r="I94" s="171"/>
      <c r="J94" s="172"/>
      <c r="K94" s="170"/>
      <c r="L94" s="171"/>
      <c r="M94" s="171"/>
      <c r="N94" s="171"/>
      <c r="O94" s="172"/>
      <c r="P94" s="57"/>
      <c r="Q94" s="80"/>
    </row>
    <row r="95" spans="1:17" ht="15.75" customHeight="1" x14ac:dyDescent="0.25">
      <c r="A95" s="147">
        <v>2</v>
      </c>
      <c r="B95" s="458"/>
      <c r="C95" s="459"/>
      <c r="D95" s="45"/>
      <c r="E95" s="148"/>
      <c r="F95" s="132"/>
      <c r="G95" s="46"/>
      <c r="H95" s="46"/>
      <c r="I95" s="46"/>
      <c r="J95" s="133"/>
      <c r="K95" s="132"/>
      <c r="L95" s="46"/>
      <c r="M95" s="46"/>
      <c r="N95" s="46"/>
      <c r="O95" s="133"/>
      <c r="P95" s="57"/>
      <c r="Q95" s="80"/>
    </row>
    <row r="96" spans="1:17" ht="15.75" customHeight="1" x14ac:dyDescent="0.25">
      <c r="A96" s="147">
        <v>3</v>
      </c>
      <c r="B96" s="458"/>
      <c r="C96" s="459"/>
      <c r="D96" s="45"/>
      <c r="E96" s="148"/>
      <c r="F96" s="132"/>
      <c r="G96" s="46"/>
      <c r="H96" s="46"/>
      <c r="I96" s="46"/>
      <c r="J96" s="133"/>
      <c r="K96" s="132"/>
      <c r="L96" s="46"/>
      <c r="M96" s="46"/>
      <c r="N96" s="46"/>
      <c r="O96" s="133"/>
      <c r="P96" s="57"/>
      <c r="Q96" s="80"/>
    </row>
    <row r="97" spans="1:17" ht="15.75" customHeight="1" x14ac:dyDescent="0.25">
      <c r="A97" s="147">
        <v>4</v>
      </c>
      <c r="B97" s="458"/>
      <c r="C97" s="459"/>
      <c r="D97" s="45"/>
      <c r="E97" s="148"/>
      <c r="F97" s="132"/>
      <c r="G97" s="46"/>
      <c r="H97" s="46"/>
      <c r="I97" s="46"/>
      <c r="J97" s="133"/>
      <c r="K97" s="132"/>
      <c r="L97" s="46"/>
      <c r="M97" s="46"/>
      <c r="N97" s="46"/>
      <c r="O97" s="133"/>
      <c r="P97" s="57"/>
      <c r="Q97" s="80"/>
    </row>
    <row r="98" spans="1:17" ht="15.75" customHeight="1" x14ac:dyDescent="0.25">
      <c r="A98" s="147">
        <v>5</v>
      </c>
      <c r="B98" s="458"/>
      <c r="C98" s="459"/>
      <c r="D98" s="45"/>
      <c r="E98" s="148"/>
      <c r="F98" s="132"/>
      <c r="G98" s="46"/>
      <c r="H98" s="46"/>
      <c r="I98" s="46"/>
      <c r="J98" s="133"/>
      <c r="K98" s="132"/>
      <c r="L98" s="46"/>
      <c r="M98" s="46"/>
      <c r="N98" s="46"/>
      <c r="O98" s="133"/>
      <c r="P98" s="57"/>
      <c r="Q98" s="80"/>
    </row>
    <row r="99" spans="1:17" ht="15.75" customHeight="1" thickBot="1" x14ac:dyDescent="0.3">
      <c r="A99" s="149">
        <v>6</v>
      </c>
      <c r="B99" s="462"/>
      <c r="C99" s="463"/>
      <c r="D99" s="150"/>
      <c r="E99" s="151"/>
      <c r="F99" s="158"/>
      <c r="G99" s="159"/>
      <c r="H99" s="159"/>
      <c r="I99" s="159"/>
      <c r="J99" s="160"/>
      <c r="K99" s="158"/>
      <c r="L99" s="159"/>
      <c r="M99" s="159"/>
      <c r="N99" s="159"/>
      <c r="O99" s="160"/>
      <c r="P99" s="57"/>
      <c r="Q99" s="80"/>
    </row>
    <row r="100" spans="1:17" ht="13.5" thickBot="1" x14ac:dyDescent="0.25">
      <c r="D100" s="381" t="s">
        <v>13</v>
      </c>
      <c r="E100" s="382"/>
      <c r="F100" s="140">
        <f>SUM(F94:F99)</f>
        <v>0</v>
      </c>
      <c r="G100" s="140">
        <f>SUM(G94:G99)</f>
        <v>0</v>
      </c>
      <c r="H100" s="140">
        <f>SUM(H94:H99)</f>
        <v>0</v>
      </c>
      <c r="I100" s="179">
        <f>SUM(I94:I99)</f>
        <v>0</v>
      </c>
      <c r="J100" s="180"/>
      <c r="K100" s="140">
        <f>SUM(K94:K99)</f>
        <v>0</v>
      </c>
      <c r="L100" s="140">
        <f t="shared" ref="L100:N100" si="34">SUM(L94:L99)</f>
        <v>0</v>
      </c>
      <c r="M100" s="140">
        <f t="shared" si="34"/>
        <v>0</v>
      </c>
      <c r="N100" s="140">
        <f t="shared" si="34"/>
        <v>0</v>
      </c>
      <c r="O100" s="141"/>
      <c r="P100" s="57"/>
      <c r="Q100" s="80"/>
    </row>
    <row r="101" spans="1:17" x14ac:dyDescent="0.2">
      <c r="P101" s="57"/>
      <c r="Q101" s="80"/>
    </row>
    <row r="102" spans="1:17" x14ac:dyDescent="0.2">
      <c r="A102" s="359" t="s">
        <v>69</v>
      </c>
      <c r="B102" s="359"/>
      <c r="C102" s="28" t="s">
        <v>71</v>
      </c>
      <c r="D102" s="1"/>
      <c r="E102" s="4"/>
      <c r="F102" s="4"/>
      <c r="G102" s="1"/>
      <c r="H102" s="5"/>
      <c r="I102" s="5"/>
      <c r="J102" s="4"/>
      <c r="K102" s="5"/>
      <c r="L102" s="5"/>
      <c r="M102" s="5"/>
      <c r="N102" s="5"/>
      <c r="P102" s="57"/>
      <c r="Q102" s="80"/>
    </row>
    <row r="103" spans="1:17" x14ac:dyDescent="0.2">
      <c r="A103" s="16"/>
      <c r="B103" s="16"/>
      <c r="C103" s="28" t="s">
        <v>70</v>
      </c>
      <c r="D103" s="1"/>
      <c r="E103" s="4"/>
      <c r="F103" s="4"/>
      <c r="G103" s="1"/>
      <c r="H103" s="5"/>
      <c r="I103" s="5"/>
      <c r="J103" s="4"/>
      <c r="K103" s="5"/>
      <c r="L103" s="5"/>
      <c r="M103" s="5"/>
      <c r="N103" s="5"/>
      <c r="P103" s="57"/>
      <c r="Q103" s="80"/>
    </row>
    <row r="104" spans="1:17" ht="15.75" customHeight="1" thickBot="1" x14ac:dyDescent="0.25">
      <c r="A104" s="82"/>
      <c r="B104" s="83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57"/>
      <c r="Q104" s="80"/>
    </row>
    <row r="105" spans="1:17" ht="13.7" customHeight="1" x14ac:dyDescent="0.2">
      <c r="A105" s="360" t="s">
        <v>23</v>
      </c>
      <c r="B105" s="361"/>
      <c r="C105" s="360" t="s">
        <v>155</v>
      </c>
      <c r="D105" s="450"/>
      <c r="E105" s="451"/>
      <c r="F105" s="383" t="s">
        <v>79</v>
      </c>
      <c r="G105" s="384"/>
      <c r="H105" s="384"/>
      <c r="I105" s="384"/>
      <c r="J105" s="385"/>
      <c r="K105" s="433">
        <f>F115+G115+H115+I115+K115+L115+M115+N115</f>
        <v>0</v>
      </c>
      <c r="L105" s="434"/>
      <c r="M105" s="434"/>
      <c r="N105" s="434"/>
      <c r="O105" s="435"/>
      <c r="P105" s="57"/>
      <c r="Q105" s="80"/>
    </row>
    <row r="106" spans="1:17" ht="13.5" thickBot="1" x14ac:dyDescent="0.25">
      <c r="A106" s="362"/>
      <c r="B106" s="363"/>
      <c r="C106" s="362"/>
      <c r="D106" s="452"/>
      <c r="E106" s="453"/>
      <c r="F106" s="386"/>
      <c r="G106" s="387"/>
      <c r="H106" s="387"/>
      <c r="I106" s="387"/>
      <c r="J106" s="388"/>
      <c r="K106" s="436"/>
      <c r="L106" s="437"/>
      <c r="M106" s="437"/>
      <c r="N106" s="437"/>
      <c r="O106" s="438"/>
      <c r="P106" s="57"/>
      <c r="Q106" s="80"/>
    </row>
    <row r="107" spans="1:17" x14ac:dyDescent="0.2">
      <c r="A107" s="439" t="s">
        <v>80</v>
      </c>
      <c r="B107" s="440"/>
      <c r="C107" s="440"/>
      <c r="D107" s="440"/>
      <c r="E107" s="441"/>
      <c r="F107" s="442" t="s">
        <v>189</v>
      </c>
      <c r="G107" s="443"/>
      <c r="H107" s="443"/>
      <c r="I107" s="443"/>
      <c r="J107" s="444"/>
      <c r="K107" s="445" t="s">
        <v>188</v>
      </c>
      <c r="L107" s="446"/>
      <c r="M107" s="446"/>
      <c r="N107" s="446"/>
      <c r="O107" s="447"/>
      <c r="P107" s="57"/>
      <c r="Q107" s="80"/>
    </row>
    <row r="108" spans="1:17" ht="13.5" thickBot="1" x14ac:dyDescent="0.25">
      <c r="A108" s="187" t="s">
        <v>9</v>
      </c>
      <c r="B108" s="454" t="s">
        <v>10</v>
      </c>
      <c r="C108" s="455"/>
      <c r="D108" s="188" t="s">
        <v>15</v>
      </c>
      <c r="E108" s="189" t="s">
        <v>8</v>
      </c>
      <c r="F108" s="184" t="s">
        <v>11</v>
      </c>
      <c r="G108" s="185" t="s">
        <v>42</v>
      </c>
      <c r="H108" s="185" t="s">
        <v>85</v>
      </c>
      <c r="I108" s="185" t="s">
        <v>14</v>
      </c>
      <c r="J108" s="186" t="s">
        <v>12</v>
      </c>
      <c r="K108" s="181" t="s">
        <v>11</v>
      </c>
      <c r="L108" s="182" t="s">
        <v>42</v>
      </c>
      <c r="M108" s="182" t="s">
        <v>85</v>
      </c>
      <c r="N108" s="182" t="s">
        <v>157</v>
      </c>
      <c r="O108" s="183" t="s">
        <v>12</v>
      </c>
      <c r="P108" s="57"/>
      <c r="Q108" s="80"/>
    </row>
    <row r="109" spans="1:17" ht="15.75" customHeight="1" x14ac:dyDescent="0.25">
      <c r="A109" s="144">
        <v>1</v>
      </c>
      <c r="B109" s="456"/>
      <c r="C109" s="457"/>
      <c r="D109" s="145"/>
      <c r="E109" s="146"/>
      <c r="F109" s="170"/>
      <c r="G109" s="171"/>
      <c r="H109" s="171"/>
      <c r="I109" s="171"/>
      <c r="J109" s="172"/>
      <c r="K109" s="170"/>
      <c r="L109" s="171"/>
      <c r="M109" s="171"/>
      <c r="N109" s="171"/>
      <c r="O109" s="172"/>
      <c r="P109" s="57"/>
      <c r="Q109" s="80"/>
    </row>
    <row r="110" spans="1:17" ht="15.75" customHeight="1" x14ac:dyDescent="0.25">
      <c r="A110" s="147">
        <v>2</v>
      </c>
      <c r="B110" s="458"/>
      <c r="C110" s="459"/>
      <c r="D110" s="45"/>
      <c r="E110" s="148"/>
      <c r="F110" s="132"/>
      <c r="G110" s="46"/>
      <c r="H110" s="46"/>
      <c r="I110" s="46"/>
      <c r="J110" s="133"/>
      <c r="K110" s="132"/>
      <c r="L110" s="46"/>
      <c r="M110" s="46"/>
      <c r="N110" s="46"/>
      <c r="O110" s="133"/>
      <c r="P110" s="57"/>
      <c r="Q110" s="80"/>
    </row>
    <row r="111" spans="1:17" ht="15.75" customHeight="1" x14ac:dyDescent="0.25">
      <c r="A111" s="147">
        <v>3</v>
      </c>
      <c r="B111" s="458"/>
      <c r="C111" s="459"/>
      <c r="D111" s="45"/>
      <c r="E111" s="148"/>
      <c r="F111" s="132"/>
      <c r="G111" s="46"/>
      <c r="H111" s="46"/>
      <c r="I111" s="46"/>
      <c r="J111" s="133"/>
      <c r="K111" s="132"/>
      <c r="L111" s="46"/>
      <c r="M111" s="46"/>
      <c r="N111" s="46"/>
      <c r="O111" s="133"/>
      <c r="P111" s="57"/>
      <c r="Q111" s="80"/>
    </row>
    <row r="112" spans="1:17" ht="15.75" customHeight="1" x14ac:dyDescent="0.25">
      <c r="A112" s="147">
        <v>4</v>
      </c>
      <c r="B112" s="458"/>
      <c r="C112" s="459"/>
      <c r="D112" s="45"/>
      <c r="E112" s="148"/>
      <c r="F112" s="132"/>
      <c r="G112" s="46"/>
      <c r="H112" s="46"/>
      <c r="I112" s="46"/>
      <c r="J112" s="133"/>
      <c r="K112" s="132"/>
      <c r="L112" s="46"/>
      <c r="M112" s="46"/>
      <c r="N112" s="46"/>
      <c r="O112" s="133"/>
      <c r="P112" s="57"/>
      <c r="Q112" s="80"/>
    </row>
    <row r="113" spans="1:17" ht="15.75" customHeight="1" x14ac:dyDescent="0.25">
      <c r="A113" s="147">
        <v>5</v>
      </c>
      <c r="B113" s="458"/>
      <c r="C113" s="459"/>
      <c r="D113" s="45"/>
      <c r="E113" s="148"/>
      <c r="F113" s="132"/>
      <c r="G113" s="46"/>
      <c r="H113" s="46"/>
      <c r="I113" s="46"/>
      <c r="J113" s="133"/>
      <c r="K113" s="132"/>
      <c r="L113" s="46"/>
      <c r="M113" s="46"/>
      <c r="N113" s="46"/>
      <c r="O113" s="133"/>
      <c r="P113" s="57"/>
      <c r="Q113" s="80"/>
    </row>
    <row r="114" spans="1:17" ht="15.75" customHeight="1" thickBot="1" x14ac:dyDescent="0.3">
      <c r="A114" s="149">
        <v>6</v>
      </c>
      <c r="B114" s="462"/>
      <c r="C114" s="463"/>
      <c r="D114" s="150"/>
      <c r="E114" s="151"/>
      <c r="F114" s="158"/>
      <c r="G114" s="159"/>
      <c r="H114" s="159"/>
      <c r="I114" s="159"/>
      <c r="J114" s="160"/>
      <c r="K114" s="158"/>
      <c r="L114" s="159"/>
      <c r="M114" s="159"/>
      <c r="N114" s="159"/>
      <c r="O114" s="160"/>
      <c r="P114" s="57"/>
      <c r="Q114" s="80"/>
    </row>
    <row r="115" spans="1:17" ht="13.5" thickBot="1" x14ac:dyDescent="0.25">
      <c r="D115" s="381" t="s">
        <v>13</v>
      </c>
      <c r="E115" s="382"/>
      <c r="F115" s="140">
        <f>SUM(F109:F114)</f>
        <v>0</v>
      </c>
      <c r="G115" s="140">
        <f>SUM(G109:G114)</f>
        <v>0</v>
      </c>
      <c r="H115" s="140">
        <f>SUM(H109:H114)</f>
        <v>0</v>
      </c>
      <c r="I115" s="179">
        <f>SUM(I109:I114)</f>
        <v>0</v>
      </c>
      <c r="J115" s="180"/>
      <c r="K115" s="140">
        <f>SUM(K109:K114)</f>
        <v>0</v>
      </c>
      <c r="L115" s="140">
        <f t="shared" ref="L115:N115" si="35">SUM(L109:L114)</f>
        <v>0</v>
      </c>
      <c r="M115" s="140">
        <f t="shared" si="35"/>
        <v>0</v>
      </c>
      <c r="N115" s="140">
        <f t="shared" si="35"/>
        <v>0</v>
      </c>
      <c r="O115" s="141"/>
      <c r="P115" s="57"/>
      <c r="Q115" s="80"/>
    </row>
    <row r="116" spans="1:17" x14ac:dyDescent="0.2">
      <c r="P116" s="57"/>
      <c r="Q116" s="80"/>
    </row>
    <row r="117" spans="1:17" x14ac:dyDescent="0.2">
      <c r="A117" s="359" t="s">
        <v>69</v>
      </c>
      <c r="B117" s="359"/>
      <c r="C117" s="28" t="s">
        <v>71</v>
      </c>
      <c r="D117" s="1"/>
      <c r="E117" s="4"/>
      <c r="F117" s="4"/>
      <c r="G117" s="1"/>
      <c r="H117" s="5"/>
      <c r="I117" s="5"/>
      <c r="J117" s="4"/>
      <c r="K117" s="5"/>
      <c r="L117" s="5"/>
      <c r="M117" s="5"/>
      <c r="N117" s="5"/>
      <c r="P117" s="57"/>
      <c r="Q117" s="80"/>
    </row>
    <row r="118" spans="1:17" ht="15.75" customHeight="1" x14ac:dyDescent="0.2">
      <c r="A118" s="16"/>
      <c r="B118" s="16"/>
      <c r="C118" s="28" t="s">
        <v>70</v>
      </c>
      <c r="D118" s="1"/>
      <c r="E118" s="4"/>
      <c r="F118" s="4"/>
      <c r="G118" s="1"/>
      <c r="H118" s="5"/>
      <c r="I118" s="5"/>
      <c r="J118" s="4"/>
      <c r="K118" s="5"/>
      <c r="L118" s="5"/>
      <c r="M118" s="5"/>
      <c r="N118" s="5"/>
      <c r="P118" s="57"/>
      <c r="Q118" s="80"/>
    </row>
    <row r="119" spans="1:17" ht="13.5" thickBot="1" x14ac:dyDescent="0.25">
      <c r="A119" s="82"/>
      <c r="B119" s="83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57"/>
      <c r="Q119" s="80"/>
    </row>
    <row r="120" spans="1:17" x14ac:dyDescent="0.2">
      <c r="A120" s="360" t="s">
        <v>24</v>
      </c>
      <c r="B120" s="361"/>
      <c r="C120" s="360" t="s">
        <v>155</v>
      </c>
      <c r="D120" s="450"/>
      <c r="E120" s="451"/>
      <c r="F120" s="383" t="s">
        <v>79</v>
      </c>
      <c r="G120" s="384"/>
      <c r="H120" s="384"/>
      <c r="I120" s="384"/>
      <c r="J120" s="385"/>
      <c r="K120" s="433">
        <f>F130+G130+H130+I130+K130+L130+M130+N130</f>
        <v>0</v>
      </c>
      <c r="L120" s="434"/>
      <c r="M120" s="434"/>
      <c r="N120" s="434"/>
      <c r="O120" s="435"/>
      <c r="P120" s="57"/>
      <c r="Q120" s="80"/>
    </row>
    <row r="121" spans="1:17" ht="13.5" thickBot="1" x14ac:dyDescent="0.25">
      <c r="A121" s="362"/>
      <c r="B121" s="363"/>
      <c r="C121" s="362"/>
      <c r="D121" s="452"/>
      <c r="E121" s="453"/>
      <c r="F121" s="386"/>
      <c r="G121" s="387"/>
      <c r="H121" s="387"/>
      <c r="I121" s="387"/>
      <c r="J121" s="388"/>
      <c r="K121" s="436"/>
      <c r="L121" s="437"/>
      <c r="M121" s="437"/>
      <c r="N121" s="437"/>
      <c r="O121" s="438"/>
      <c r="P121" s="57"/>
      <c r="Q121" s="80"/>
    </row>
    <row r="122" spans="1:17" x14ac:dyDescent="0.2">
      <c r="A122" s="439" t="s">
        <v>80</v>
      </c>
      <c r="B122" s="440"/>
      <c r="C122" s="440"/>
      <c r="D122" s="440"/>
      <c r="E122" s="441"/>
      <c r="F122" s="442" t="s">
        <v>189</v>
      </c>
      <c r="G122" s="443"/>
      <c r="H122" s="443"/>
      <c r="I122" s="443"/>
      <c r="J122" s="444"/>
      <c r="K122" s="445" t="s">
        <v>188</v>
      </c>
      <c r="L122" s="446"/>
      <c r="M122" s="446"/>
      <c r="N122" s="446"/>
      <c r="O122" s="447"/>
      <c r="P122" s="57"/>
      <c r="Q122" s="80"/>
    </row>
    <row r="123" spans="1:17" ht="13.5" thickBot="1" x14ac:dyDescent="0.25">
      <c r="A123" s="187" t="s">
        <v>9</v>
      </c>
      <c r="B123" s="454" t="s">
        <v>10</v>
      </c>
      <c r="C123" s="455"/>
      <c r="D123" s="188" t="s">
        <v>15</v>
      </c>
      <c r="E123" s="189" t="s">
        <v>8</v>
      </c>
      <c r="F123" s="184" t="s">
        <v>11</v>
      </c>
      <c r="G123" s="185" t="s">
        <v>42</v>
      </c>
      <c r="H123" s="185" t="s">
        <v>85</v>
      </c>
      <c r="I123" s="185" t="s">
        <v>14</v>
      </c>
      <c r="J123" s="186" t="s">
        <v>12</v>
      </c>
      <c r="K123" s="181" t="s">
        <v>11</v>
      </c>
      <c r="L123" s="182" t="s">
        <v>42</v>
      </c>
      <c r="M123" s="182" t="s">
        <v>85</v>
      </c>
      <c r="N123" s="182" t="s">
        <v>157</v>
      </c>
      <c r="O123" s="183" t="s">
        <v>12</v>
      </c>
      <c r="P123" s="57"/>
      <c r="Q123" s="80"/>
    </row>
    <row r="124" spans="1:17" ht="15.75" customHeight="1" x14ac:dyDescent="0.25">
      <c r="A124" s="144">
        <v>1</v>
      </c>
      <c r="B124" s="456"/>
      <c r="C124" s="457"/>
      <c r="D124" s="145"/>
      <c r="E124" s="146"/>
      <c r="F124" s="170"/>
      <c r="G124" s="171"/>
      <c r="H124" s="171"/>
      <c r="I124" s="171"/>
      <c r="J124" s="172"/>
      <c r="K124" s="170"/>
      <c r="L124" s="171"/>
      <c r="M124" s="171"/>
      <c r="N124" s="171"/>
      <c r="O124" s="172"/>
      <c r="P124" s="57"/>
      <c r="Q124" s="80"/>
    </row>
    <row r="125" spans="1:17" ht="15.75" customHeight="1" x14ac:dyDescent="0.25">
      <c r="A125" s="147">
        <v>2</v>
      </c>
      <c r="B125" s="458"/>
      <c r="C125" s="459"/>
      <c r="D125" s="45"/>
      <c r="E125" s="148"/>
      <c r="F125" s="132"/>
      <c r="G125" s="46"/>
      <c r="H125" s="46"/>
      <c r="I125" s="46"/>
      <c r="J125" s="133"/>
      <c r="K125" s="132"/>
      <c r="L125" s="46"/>
      <c r="M125" s="46"/>
      <c r="N125" s="46"/>
      <c r="O125" s="133"/>
      <c r="P125" s="57"/>
      <c r="Q125" s="80"/>
    </row>
    <row r="126" spans="1:17" ht="15.75" customHeight="1" x14ac:dyDescent="0.25">
      <c r="A126" s="147">
        <v>3</v>
      </c>
      <c r="B126" s="458"/>
      <c r="C126" s="459"/>
      <c r="D126" s="45"/>
      <c r="E126" s="148"/>
      <c r="F126" s="132"/>
      <c r="G126" s="46"/>
      <c r="H126" s="46"/>
      <c r="I126" s="46"/>
      <c r="J126" s="133"/>
      <c r="K126" s="132"/>
      <c r="L126" s="46"/>
      <c r="M126" s="46"/>
      <c r="N126" s="46"/>
      <c r="O126" s="133"/>
      <c r="P126" s="57"/>
      <c r="Q126" s="80"/>
    </row>
    <row r="127" spans="1:17" ht="15.75" customHeight="1" x14ac:dyDescent="0.25">
      <c r="A127" s="147">
        <v>4</v>
      </c>
      <c r="B127" s="458"/>
      <c r="C127" s="459"/>
      <c r="D127" s="45"/>
      <c r="E127" s="148"/>
      <c r="F127" s="132"/>
      <c r="G127" s="46"/>
      <c r="H127" s="46"/>
      <c r="I127" s="46"/>
      <c r="J127" s="133"/>
      <c r="K127" s="132"/>
      <c r="L127" s="46"/>
      <c r="M127" s="46"/>
      <c r="N127" s="46"/>
      <c r="O127" s="133"/>
      <c r="P127" s="57"/>
      <c r="Q127" s="80"/>
    </row>
    <row r="128" spans="1:17" ht="15.75" customHeight="1" x14ac:dyDescent="0.25">
      <c r="A128" s="147">
        <v>5</v>
      </c>
      <c r="B128" s="458"/>
      <c r="C128" s="459"/>
      <c r="D128" s="45"/>
      <c r="E128" s="148"/>
      <c r="F128" s="132"/>
      <c r="G128" s="46"/>
      <c r="H128" s="46"/>
      <c r="I128" s="46"/>
      <c r="J128" s="133"/>
      <c r="K128" s="132"/>
      <c r="L128" s="46"/>
      <c r="M128" s="46"/>
      <c r="N128" s="46"/>
      <c r="O128" s="133"/>
      <c r="P128" s="57"/>
      <c r="Q128" s="80"/>
    </row>
    <row r="129" spans="1:17" ht="15.75" customHeight="1" thickBot="1" x14ac:dyDescent="0.3">
      <c r="A129" s="149">
        <v>6</v>
      </c>
      <c r="B129" s="462"/>
      <c r="C129" s="463"/>
      <c r="D129" s="150"/>
      <c r="E129" s="151"/>
      <c r="F129" s="158"/>
      <c r="G129" s="159"/>
      <c r="H129" s="159"/>
      <c r="I129" s="159"/>
      <c r="J129" s="160"/>
      <c r="K129" s="158"/>
      <c r="L129" s="159"/>
      <c r="M129" s="159"/>
      <c r="N129" s="159"/>
      <c r="O129" s="160"/>
      <c r="P129" s="57"/>
      <c r="Q129" s="80"/>
    </row>
    <row r="130" spans="1:17" ht="13.5" thickBot="1" x14ac:dyDescent="0.25">
      <c r="D130" s="381" t="s">
        <v>13</v>
      </c>
      <c r="E130" s="382"/>
      <c r="F130" s="140">
        <f>SUM(F124:F129)</f>
        <v>0</v>
      </c>
      <c r="G130" s="140">
        <f>SUM(G124:G129)</f>
        <v>0</v>
      </c>
      <c r="H130" s="140">
        <f>SUM(H124:H129)</f>
        <v>0</v>
      </c>
      <c r="I130" s="179">
        <f>SUM(I124:I129)</f>
        <v>0</v>
      </c>
      <c r="J130" s="180"/>
      <c r="K130" s="140">
        <f>SUM(K124:K129)</f>
        <v>0</v>
      </c>
      <c r="L130" s="140">
        <f t="shared" ref="L130:N130" si="36">SUM(L124:L129)</f>
        <v>0</v>
      </c>
      <c r="M130" s="140">
        <f t="shared" si="36"/>
        <v>0</v>
      </c>
      <c r="N130" s="140">
        <f t="shared" si="36"/>
        <v>0</v>
      </c>
      <c r="O130" s="141"/>
      <c r="P130" s="57"/>
      <c r="Q130" s="80"/>
    </row>
    <row r="131" spans="1:17" x14ac:dyDescent="0.2">
      <c r="P131" s="57"/>
      <c r="Q131" s="80"/>
    </row>
    <row r="132" spans="1:17" ht="15.75" customHeight="1" x14ac:dyDescent="0.2">
      <c r="A132" s="359" t="s">
        <v>69</v>
      </c>
      <c r="B132" s="359"/>
      <c r="C132" s="28" t="s">
        <v>71</v>
      </c>
      <c r="D132" s="1"/>
      <c r="E132" s="4"/>
      <c r="F132" s="4"/>
      <c r="G132" s="1"/>
      <c r="H132" s="5"/>
      <c r="I132" s="5"/>
      <c r="J132" s="4"/>
      <c r="K132" s="5"/>
      <c r="L132" s="5"/>
      <c r="M132" s="5"/>
      <c r="N132" s="5"/>
      <c r="P132" s="57"/>
      <c r="Q132" s="80"/>
    </row>
    <row r="133" spans="1:17" x14ac:dyDescent="0.2">
      <c r="A133" s="16"/>
      <c r="B133" s="16"/>
      <c r="C133" s="28" t="s">
        <v>70</v>
      </c>
      <c r="D133" s="1"/>
      <c r="E133" s="4"/>
      <c r="F133" s="4"/>
      <c r="G133" s="1"/>
      <c r="H133" s="5"/>
      <c r="I133" s="5"/>
      <c r="J133" s="4"/>
      <c r="K133" s="5"/>
      <c r="L133" s="5"/>
      <c r="M133" s="5"/>
      <c r="N133" s="5"/>
      <c r="P133" s="57"/>
      <c r="Q133" s="80"/>
    </row>
    <row r="134" spans="1:17" ht="13.5" thickBot="1" x14ac:dyDescent="0.25">
      <c r="A134" s="82"/>
      <c r="B134" s="83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57"/>
      <c r="Q134" s="80"/>
    </row>
    <row r="135" spans="1:17" x14ac:dyDescent="0.2">
      <c r="A135" s="360" t="s">
        <v>25</v>
      </c>
      <c r="B135" s="361"/>
      <c r="C135" s="360" t="s">
        <v>155</v>
      </c>
      <c r="D135" s="450"/>
      <c r="E135" s="451"/>
      <c r="F135" s="383" t="s">
        <v>79</v>
      </c>
      <c r="G135" s="384"/>
      <c r="H135" s="384"/>
      <c r="I135" s="384"/>
      <c r="J135" s="385"/>
      <c r="K135" s="433">
        <f>F145+G145+H145+I145+K145+L145+M145+N145</f>
        <v>0</v>
      </c>
      <c r="L135" s="434"/>
      <c r="M135" s="434"/>
      <c r="N135" s="434"/>
      <c r="O135" s="435"/>
      <c r="P135" s="57"/>
      <c r="Q135" s="80"/>
    </row>
    <row r="136" spans="1:17" ht="13.5" thickBot="1" x14ac:dyDescent="0.25">
      <c r="A136" s="362"/>
      <c r="B136" s="363"/>
      <c r="C136" s="362"/>
      <c r="D136" s="452"/>
      <c r="E136" s="453"/>
      <c r="F136" s="386"/>
      <c r="G136" s="387"/>
      <c r="H136" s="387"/>
      <c r="I136" s="387"/>
      <c r="J136" s="388"/>
      <c r="K136" s="436"/>
      <c r="L136" s="437"/>
      <c r="M136" s="437"/>
      <c r="N136" s="437"/>
      <c r="O136" s="438"/>
      <c r="P136" s="57"/>
      <c r="Q136" s="80"/>
    </row>
    <row r="137" spans="1:17" x14ac:dyDescent="0.2">
      <c r="A137" s="439" t="s">
        <v>80</v>
      </c>
      <c r="B137" s="440"/>
      <c r="C137" s="440"/>
      <c r="D137" s="440"/>
      <c r="E137" s="441"/>
      <c r="F137" s="442" t="s">
        <v>189</v>
      </c>
      <c r="G137" s="443"/>
      <c r="H137" s="443"/>
      <c r="I137" s="443"/>
      <c r="J137" s="444"/>
      <c r="K137" s="445" t="s">
        <v>188</v>
      </c>
      <c r="L137" s="446"/>
      <c r="M137" s="446"/>
      <c r="N137" s="446"/>
      <c r="O137" s="447"/>
      <c r="P137" s="57"/>
      <c r="Q137" s="80"/>
    </row>
    <row r="138" spans="1:17" ht="13.5" thickBot="1" x14ac:dyDescent="0.25">
      <c r="A138" s="187" t="s">
        <v>9</v>
      </c>
      <c r="B138" s="454" t="s">
        <v>10</v>
      </c>
      <c r="C138" s="455"/>
      <c r="D138" s="188" t="s">
        <v>15</v>
      </c>
      <c r="E138" s="189" t="s">
        <v>8</v>
      </c>
      <c r="F138" s="184" t="s">
        <v>11</v>
      </c>
      <c r="G138" s="185" t="s">
        <v>42</v>
      </c>
      <c r="H138" s="185" t="s">
        <v>85</v>
      </c>
      <c r="I138" s="185" t="s">
        <v>14</v>
      </c>
      <c r="J138" s="186" t="s">
        <v>12</v>
      </c>
      <c r="K138" s="181" t="s">
        <v>11</v>
      </c>
      <c r="L138" s="182" t="s">
        <v>42</v>
      </c>
      <c r="M138" s="182" t="s">
        <v>85</v>
      </c>
      <c r="N138" s="182" t="s">
        <v>157</v>
      </c>
      <c r="O138" s="183" t="s">
        <v>12</v>
      </c>
      <c r="P138" s="57"/>
      <c r="Q138" s="80"/>
    </row>
    <row r="139" spans="1:17" ht="15.75" customHeight="1" x14ac:dyDescent="0.25">
      <c r="A139" s="144">
        <v>1</v>
      </c>
      <c r="B139" s="456"/>
      <c r="C139" s="457"/>
      <c r="D139" s="145"/>
      <c r="E139" s="146"/>
      <c r="F139" s="170"/>
      <c r="G139" s="171"/>
      <c r="H139" s="171"/>
      <c r="I139" s="171"/>
      <c r="J139" s="172"/>
      <c r="K139" s="170"/>
      <c r="L139" s="171"/>
      <c r="M139" s="171"/>
      <c r="N139" s="171"/>
      <c r="O139" s="172"/>
      <c r="P139" s="57"/>
      <c r="Q139" s="80"/>
    </row>
    <row r="140" spans="1:17" ht="15.75" customHeight="1" x14ac:dyDescent="0.25">
      <c r="A140" s="147">
        <v>2</v>
      </c>
      <c r="B140" s="458"/>
      <c r="C140" s="459"/>
      <c r="D140" s="45"/>
      <c r="E140" s="148"/>
      <c r="F140" s="132"/>
      <c r="G140" s="46"/>
      <c r="H140" s="46"/>
      <c r="I140" s="46"/>
      <c r="J140" s="133"/>
      <c r="K140" s="132"/>
      <c r="L140" s="46"/>
      <c r="M140" s="46"/>
      <c r="N140" s="46"/>
      <c r="O140" s="133"/>
      <c r="P140" s="57"/>
      <c r="Q140" s="80"/>
    </row>
    <row r="141" spans="1:17" ht="15.75" customHeight="1" x14ac:dyDescent="0.25">
      <c r="A141" s="147">
        <v>3</v>
      </c>
      <c r="B141" s="458"/>
      <c r="C141" s="459"/>
      <c r="D141" s="45"/>
      <c r="E141" s="148"/>
      <c r="F141" s="132"/>
      <c r="G141" s="46"/>
      <c r="H141" s="46"/>
      <c r="I141" s="46"/>
      <c r="J141" s="133"/>
      <c r="K141" s="132"/>
      <c r="L141" s="46"/>
      <c r="M141" s="46"/>
      <c r="N141" s="46"/>
      <c r="O141" s="133"/>
      <c r="P141" s="57"/>
      <c r="Q141" s="80"/>
    </row>
    <row r="142" spans="1:17" ht="15.75" customHeight="1" x14ac:dyDescent="0.25">
      <c r="A142" s="147">
        <v>4</v>
      </c>
      <c r="B142" s="458"/>
      <c r="C142" s="459"/>
      <c r="D142" s="45"/>
      <c r="E142" s="148"/>
      <c r="F142" s="132"/>
      <c r="G142" s="46"/>
      <c r="H142" s="46"/>
      <c r="I142" s="46"/>
      <c r="J142" s="133"/>
      <c r="K142" s="132"/>
      <c r="L142" s="46"/>
      <c r="M142" s="46"/>
      <c r="N142" s="46"/>
      <c r="O142" s="133"/>
      <c r="P142" s="57"/>
      <c r="Q142" s="80"/>
    </row>
    <row r="143" spans="1:17" ht="15.75" customHeight="1" x14ac:dyDescent="0.25">
      <c r="A143" s="147">
        <v>5</v>
      </c>
      <c r="B143" s="458"/>
      <c r="C143" s="459"/>
      <c r="D143" s="45"/>
      <c r="E143" s="148"/>
      <c r="F143" s="132"/>
      <c r="G143" s="46"/>
      <c r="H143" s="46"/>
      <c r="I143" s="46"/>
      <c r="J143" s="133"/>
      <c r="K143" s="132"/>
      <c r="L143" s="46"/>
      <c r="M143" s="46"/>
      <c r="N143" s="46"/>
      <c r="O143" s="133"/>
      <c r="P143" s="57"/>
      <c r="Q143" s="80"/>
    </row>
    <row r="144" spans="1:17" ht="15.75" customHeight="1" thickBot="1" x14ac:dyDescent="0.3">
      <c r="A144" s="149">
        <v>6</v>
      </c>
      <c r="B144" s="462"/>
      <c r="C144" s="463"/>
      <c r="D144" s="150"/>
      <c r="E144" s="151"/>
      <c r="F144" s="158"/>
      <c r="G144" s="159"/>
      <c r="H144" s="159"/>
      <c r="I144" s="159"/>
      <c r="J144" s="160"/>
      <c r="K144" s="158"/>
      <c r="L144" s="159"/>
      <c r="M144" s="159"/>
      <c r="N144" s="159"/>
      <c r="O144" s="160"/>
      <c r="P144" s="57"/>
      <c r="Q144" s="80"/>
    </row>
    <row r="145" spans="1:17" ht="13.5" thickBot="1" x14ac:dyDescent="0.25">
      <c r="D145" s="381" t="s">
        <v>13</v>
      </c>
      <c r="E145" s="382"/>
      <c r="F145" s="140">
        <f>SUM(F139:F144)</f>
        <v>0</v>
      </c>
      <c r="G145" s="140">
        <f>SUM(G139:G144)</f>
        <v>0</v>
      </c>
      <c r="H145" s="140">
        <f>SUM(H139:H144)</f>
        <v>0</v>
      </c>
      <c r="I145" s="179">
        <f>SUM(I139:I144)</f>
        <v>0</v>
      </c>
      <c r="J145" s="180"/>
      <c r="K145" s="140">
        <f>SUM(K139:K144)</f>
        <v>0</v>
      </c>
      <c r="L145" s="140">
        <f t="shared" ref="L145:N145" si="37">SUM(L139:L144)</f>
        <v>0</v>
      </c>
      <c r="M145" s="140">
        <f t="shared" si="37"/>
        <v>0</v>
      </c>
      <c r="N145" s="140">
        <f t="shared" si="37"/>
        <v>0</v>
      </c>
      <c r="O145" s="141"/>
      <c r="P145" s="57"/>
      <c r="Q145" s="80"/>
    </row>
    <row r="146" spans="1:17" x14ac:dyDescent="0.2">
      <c r="P146" s="57"/>
      <c r="Q146" s="80"/>
    </row>
    <row r="147" spans="1:17" x14ac:dyDescent="0.2">
      <c r="A147" s="359" t="s">
        <v>69</v>
      </c>
      <c r="B147" s="359"/>
      <c r="C147" s="28" t="s">
        <v>71</v>
      </c>
      <c r="D147" s="1"/>
      <c r="E147" s="4"/>
      <c r="F147" s="4"/>
      <c r="G147" s="1"/>
      <c r="H147" s="5"/>
      <c r="I147" s="5"/>
      <c r="J147" s="4"/>
      <c r="K147" s="5"/>
      <c r="L147" s="5"/>
      <c r="M147" s="5"/>
      <c r="N147" s="5"/>
      <c r="P147" s="57"/>
      <c r="Q147" s="80"/>
    </row>
    <row r="148" spans="1:17" x14ac:dyDescent="0.2">
      <c r="A148" s="16"/>
      <c r="B148" s="16"/>
      <c r="C148" s="28" t="s">
        <v>70</v>
      </c>
      <c r="D148" s="1"/>
      <c r="E148" s="4"/>
      <c r="F148" s="4"/>
      <c r="G148" s="1"/>
      <c r="H148" s="5"/>
      <c r="I148" s="5"/>
      <c r="J148" s="4"/>
      <c r="K148" s="5"/>
      <c r="L148" s="5"/>
      <c r="M148" s="5"/>
      <c r="N148" s="5"/>
      <c r="P148" s="57"/>
      <c r="Q148" s="80"/>
    </row>
    <row r="149" spans="1:17" ht="13.5" thickBot="1" x14ac:dyDescent="0.25">
      <c r="A149" s="82"/>
      <c r="B149" s="83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57"/>
      <c r="Q149" s="80"/>
    </row>
    <row r="150" spans="1:17" x14ac:dyDescent="0.2">
      <c r="A150" s="360" t="s">
        <v>26</v>
      </c>
      <c r="B150" s="361"/>
      <c r="C150" s="360" t="s">
        <v>155</v>
      </c>
      <c r="D150" s="450"/>
      <c r="E150" s="451"/>
      <c r="F150" s="383" t="s">
        <v>79</v>
      </c>
      <c r="G150" s="384"/>
      <c r="H150" s="384"/>
      <c r="I150" s="384"/>
      <c r="J150" s="385"/>
      <c r="K150" s="433">
        <f>F160+G160+H160+I160+K160+L160+M160+N160</f>
        <v>0</v>
      </c>
      <c r="L150" s="434"/>
      <c r="M150" s="434"/>
      <c r="N150" s="434"/>
      <c r="O150" s="435"/>
      <c r="P150" s="57"/>
      <c r="Q150" s="80"/>
    </row>
    <row r="151" spans="1:17" ht="13.5" thickBot="1" x14ac:dyDescent="0.25">
      <c r="A151" s="362"/>
      <c r="B151" s="363"/>
      <c r="C151" s="362"/>
      <c r="D151" s="452"/>
      <c r="E151" s="453"/>
      <c r="F151" s="386"/>
      <c r="G151" s="387"/>
      <c r="H151" s="387"/>
      <c r="I151" s="387"/>
      <c r="J151" s="388"/>
      <c r="K151" s="436"/>
      <c r="L151" s="437"/>
      <c r="M151" s="437"/>
      <c r="N151" s="437"/>
      <c r="O151" s="438"/>
      <c r="P151" s="57"/>
      <c r="Q151" s="80"/>
    </row>
    <row r="152" spans="1:17" x14ac:dyDescent="0.2">
      <c r="A152" s="439" t="s">
        <v>80</v>
      </c>
      <c r="B152" s="440"/>
      <c r="C152" s="440"/>
      <c r="D152" s="440"/>
      <c r="E152" s="441"/>
      <c r="F152" s="442" t="s">
        <v>189</v>
      </c>
      <c r="G152" s="443"/>
      <c r="H152" s="443"/>
      <c r="I152" s="443"/>
      <c r="J152" s="444"/>
      <c r="K152" s="445" t="s">
        <v>188</v>
      </c>
      <c r="L152" s="446"/>
      <c r="M152" s="446"/>
      <c r="N152" s="446"/>
      <c r="O152" s="447"/>
      <c r="P152" s="57"/>
      <c r="Q152" s="80"/>
    </row>
    <row r="153" spans="1:17" ht="13.5" thickBot="1" x14ac:dyDescent="0.25">
      <c r="A153" s="187" t="s">
        <v>9</v>
      </c>
      <c r="B153" s="454" t="s">
        <v>10</v>
      </c>
      <c r="C153" s="455"/>
      <c r="D153" s="188" t="s">
        <v>15</v>
      </c>
      <c r="E153" s="189" t="s">
        <v>8</v>
      </c>
      <c r="F153" s="184" t="s">
        <v>11</v>
      </c>
      <c r="G153" s="185" t="s">
        <v>42</v>
      </c>
      <c r="H153" s="185" t="s">
        <v>85</v>
      </c>
      <c r="I153" s="185" t="s">
        <v>14</v>
      </c>
      <c r="J153" s="186" t="s">
        <v>12</v>
      </c>
      <c r="K153" s="181" t="s">
        <v>11</v>
      </c>
      <c r="L153" s="182" t="s">
        <v>42</v>
      </c>
      <c r="M153" s="182" t="s">
        <v>85</v>
      </c>
      <c r="N153" s="182" t="s">
        <v>157</v>
      </c>
      <c r="O153" s="183" t="s">
        <v>12</v>
      </c>
      <c r="P153" s="57"/>
      <c r="Q153" s="80"/>
    </row>
    <row r="154" spans="1:17" ht="15.75" customHeight="1" x14ac:dyDescent="0.25">
      <c r="A154" s="144">
        <v>1</v>
      </c>
      <c r="B154" s="456"/>
      <c r="C154" s="457"/>
      <c r="D154" s="145"/>
      <c r="E154" s="146"/>
      <c r="F154" s="170"/>
      <c r="G154" s="171"/>
      <c r="H154" s="171"/>
      <c r="I154" s="171"/>
      <c r="J154" s="172"/>
      <c r="K154" s="170"/>
      <c r="L154" s="171"/>
      <c r="M154" s="171"/>
      <c r="N154" s="171"/>
      <c r="O154" s="172"/>
      <c r="P154" s="57"/>
      <c r="Q154" s="80"/>
    </row>
    <row r="155" spans="1:17" ht="15.75" customHeight="1" x14ac:dyDescent="0.25">
      <c r="A155" s="147">
        <v>2</v>
      </c>
      <c r="B155" s="458"/>
      <c r="C155" s="459"/>
      <c r="D155" s="45"/>
      <c r="E155" s="148"/>
      <c r="F155" s="132"/>
      <c r="G155" s="46"/>
      <c r="H155" s="46"/>
      <c r="I155" s="46"/>
      <c r="J155" s="133"/>
      <c r="K155" s="132"/>
      <c r="L155" s="46"/>
      <c r="M155" s="46"/>
      <c r="N155" s="46"/>
      <c r="O155" s="133"/>
      <c r="P155" s="57"/>
      <c r="Q155" s="80"/>
    </row>
    <row r="156" spans="1:17" ht="15.75" customHeight="1" x14ac:dyDescent="0.25">
      <c r="A156" s="147">
        <v>3</v>
      </c>
      <c r="B156" s="458"/>
      <c r="C156" s="459"/>
      <c r="D156" s="45"/>
      <c r="E156" s="148"/>
      <c r="F156" s="132"/>
      <c r="G156" s="46"/>
      <c r="H156" s="46"/>
      <c r="I156" s="46"/>
      <c r="J156" s="133"/>
      <c r="K156" s="132"/>
      <c r="L156" s="46"/>
      <c r="M156" s="46"/>
      <c r="N156" s="46"/>
      <c r="O156" s="133"/>
      <c r="P156" s="57"/>
      <c r="Q156" s="80"/>
    </row>
    <row r="157" spans="1:17" ht="15.75" customHeight="1" x14ac:dyDescent="0.25">
      <c r="A157" s="147">
        <v>4</v>
      </c>
      <c r="B157" s="458"/>
      <c r="C157" s="459"/>
      <c r="D157" s="45"/>
      <c r="E157" s="148"/>
      <c r="F157" s="132"/>
      <c r="G157" s="46"/>
      <c r="H157" s="46"/>
      <c r="I157" s="46"/>
      <c r="J157" s="133"/>
      <c r="K157" s="132"/>
      <c r="L157" s="46"/>
      <c r="M157" s="46"/>
      <c r="N157" s="46"/>
      <c r="O157" s="133"/>
      <c r="P157" s="57"/>
      <c r="Q157" s="80"/>
    </row>
    <row r="158" spans="1:17" ht="15.75" customHeight="1" x14ac:dyDescent="0.25">
      <c r="A158" s="147">
        <v>5</v>
      </c>
      <c r="B158" s="458"/>
      <c r="C158" s="459"/>
      <c r="D158" s="45"/>
      <c r="E158" s="148"/>
      <c r="F158" s="132"/>
      <c r="G158" s="46"/>
      <c r="H158" s="46"/>
      <c r="I158" s="46"/>
      <c r="J158" s="133"/>
      <c r="K158" s="132"/>
      <c r="L158" s="46"/>
      <c r="M158" s="46"/>
      <c r="N158" s="46"/>
      <c r="O158" s="133"/>
      <c r="P158" s="57"/>
      <c r="Q158" s="80"/>
    </row>
    <row r="159" spans="1:17" ht="15.75" customHeight="1" thickBot="1" x14ac:dyDescent="0.3">
      <c r="A159" s="149">
        <v>6</v>
      </c>
      <c r="B159" s="462"/>
      <c r="C159" s="463"/>
      <c r="D159" s="150"/>
      <c r="E159" s="151"/>
      <c r="F159" s="158"/>
      <c r="G159" s="159"/>
      <c r="H159" s="159"/>
      <c r="I159" s="159"/>
      <c r="J159" s="160"/>
      <c r="K159" s="158"/>
      <c r="L159" s="159"/>
      <c r="M159" s="159"/>
      <c r="N159" s="159"/>
      <c r="O159" s="160"/>
      <c r="P159" s="57"/>
      <c r="Q159" s="80"/>
    </row>
    <row r="160" spans="1:17" ht="13.5" thickBot="1" x14ac:dyDescent="0.25">
      <c r="D160" s="381" t="s">
        <v>13</v>
      </c>
      <c r="E160" s="382"/>
      <c r="F160" s="140">
        <f>SUM(F154:F159)</f>
        <v>0</v>
      </c>
      <c r="G160" s="140">
        <f>SUM(G154:G159)</f>
        <v>0</v>
      </c>
      <c r="H160" s="140">
        <f>SUM(H154:H159)</f>
        <v>0</v>
      </c>
      <c r="I160" s="179">
        <f>SUM(I154:I159)</f>
        <v>0</v>
      </c>
      <c r="J160" s="180"/>
      <c r="K160" s="140">
        <f>SUM(K154:K159)</f>
        <v>0</v>
      </c>
      <c r="L160" s="140">
        <f t="shared" ref="L160:N160" si="38">SUM(L154:L159)</f>
        <v>0</v>
      </c>
      <c r="M160" s="140">
        <f t="shared" si="38"/>
        <v>0</v>
      </c>
      <c r="N160" s="140">
        <f t="shared" si="38"/>
        <v>0</v>
      </c>
      <c r="O160" s="141"/>
      <c r="P160" s="57"/>
      <c r="Q160" s="80"/>
    </row>
    <row r="161" spans="1:17" x14ac:dyDescent="0.2">
      <c r="P161" s="57"/>
      <c r="Q161" s="80"/>
    </row>
    <row r="162" spans="1:17" x14ac:dyDescent="0.2">
      <c r="A162" s="359" t="s">
        <v>69</v>
      </c>
      <c r="B162" s="359"/>
      <c r="C162" s="28" t="s">
        <v>71</v>
      </c>
      <c r="D162" s="1"/>
      <c r="E162" s="4"/>
      <c r="F162" s="4"/>
      <c r="G162" s="1"/>
      <c r="H162" s="5"/>
      <c r="I162" s="5"/>
      <c r="J162" s="4"/>
      <c r="K162" s="5"/>
      <c r="L162" s="5"/>
      <c r="M162" s="5"/>
      <c r="N162" s="5"/>
      <c r="P162" s="57"/>
      <c r="Q162" s="80"/>
    </row>
    <row r="163" spans="1:17" x14ac:dyDescent="0.2">
      <c r="A163" s="16"/>
      <c r="B163" s="16"/>
      <c r="C163" s="28" t="s">
        <v>70</v>
      </c>
      <c r="D163" s="1"/>
      <c r="E163" s="4"/>
      <c r="F163" s="4"/>
      <c r="G163" s="1"/>
      <c r="H163" s="5"/>
      <c r="I163" s="5"/>
      <c r="J163" s="4"/>
      <c r="K163" s="5"/>
      <c r="L163" s="5"/>
      <c r="M163" s="5"/>
      <c r="N163" s="5"/>
      <c r="P163" s="57"/>
      <c r="Q163" s="80"/>
    </row>
    <row r="164" spans="1:17" ht="13.5" thickBot="1" x14ac:dyDescent="0.25">
      <c r="A164" s="82"/>
      <c r="B164" s="83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57"/>
      <c r="Q164" s="80"/>
    </row>
    <row r="165" spans="1:17" x14ac:dyDescent="0.2">
      <c r="A165" s="360" t="s">
        <v>27</v>
      </c>
      <c r="B165" s="361"/>
      <c r="C165" s="360" t="s">
        <v>155</v>
      </c>
      <c r="D165" s="450"/>
      <c r="E165" s="451"/>
      <c r="F165" s="383" t="s">
        <v>79</v>
      </c>
      <c r="G165" s="384"/>
      <c r="H165" s="384"/>
      <c r="I165" s="384"/>
      <c r="J165" s="385"/>
      <c r="K165" s="433">
        <f>F175+G175+H175+I175+K175+L175+M175+N175</f>
        <v>0</v>
      </c>
      <c r="L165" s="434"/>
      <c r="M165" s="434"/>
      <c r="N165" s="434"/>
      <c r="O165" s="435"/>
      <c r="P165" s="57"/>
      <c r="Q165" s="80"/>
    </row>
    <row r="166" spans="1:17" ht="13.5" thickBot="1" x14ac:dyDescent="0.25">
      <c r="A166" s="362"/>
      <c r="B166" s="363"/>
      <c r="C166" s="362"/>
      <c r="D166" s="452"/>
      <c r="E166" s="453"/>
      <c r="F166" s="386"/>
      <c r="G166" s="387"/>
      <c r="H166" s="387"/>
      <c r="I166" s="387"/>
      <c r="J166" s="388"/>
      <c r="K166" s="436"/>
      <c r="L166" s="437"/>
      <c r="M166" s="437"/>
      <c r="N166" s="437"/>
      <c r="O166" s="438"/>
      <c r="P166" s="57"/>
      <c r="Q166" s="80"/>
    </row>
    <row r="167" spans="1:17" x14ac:dyDescent="0.2">
      <c r="A167" s="439" t="s">
        <v>80</v>
      </c>
      <c r="B167" s="440"/>
      <c r="C167" s="440"/>
      <c r="D167" s="440"/>
      <c r="E167" s="441"/>
      <c r="F167" s="442" t="s">
        <v>189</v>
      </c>
      <c r="G167" s="443"/>
      <c r="H167" s="443"/>
      <c r="I167" s="443"/>
      <c r="J167" s="444"/>
      <c r="K167" s="445" t="s">
        <v>188</v>
      </c>
      <c r="L167" s="446"/>
      <c r="M167" s="446"/>
      <c r="N167" s="446"/>
      <c r="O167" s="447"/>
      <c r="P167" s="57"/>
      <c r="Q167" s="80"/>
    </row>
    <row r="168" spans="1:17" ht="13.5" thickBot="1" x14ac:dyDescent="0.25">
      <c r="A168" s="187" t="s">
        <v>9</v>
      </c>
      <c r="B168" s="454" t="s">
        <v>10</v>
      </c>
      <c r="C168" s="455"/>
      <c r="D168" s="188" t="s">
        <v>15</v>
      </c>
      <c r="E168" s="189" t="s">
        <v>8</v>
      </c>
      <c r="F168" s="184" t="s">
        <v>11</v>
      </c>
      <c r="G168" s="185" t="s">
        <v>42</v>
      </c>
      <c r="H168" s="185" t="s">
        <v>85</v>
      </c>
      <c r="I168" s="185" t="s">
        <v>14</v>
      </c>
      <c r="J168" s="186" t="s">
        <v>12</v>
      </c>
      <c r="K168" s="181" t="s">
        <v>11</v>
      </c>
      <c r="L168" s="182" t="s">
        <v>42</v>
      </c>
      <c r="M168" s="182" t="s">
        <v>85</v>
      </c>
      <c r="N168" s="182" t="s">
        <v>157</v>
      </c>
      <c r="O168" s="183" t="s">
        <v>12</v>
      </c>
      <c r="P168" s="57"/>
      <c r="Q168" s="80"/>
    </row>
    <row r="169" spans="1:17" ht="15.75" customHeight="1" x14ac:dyDescent="0.25">
      <c r="A169" s="144">
        <v>1</v>
      </c>
      <c r="B169" s="456"/>
      <c r="C169" s="457"/>
      <c r="D169" s="145"/>
      <c r="E169" s="146"/>
      <c r="F169" s="170"/>
      <c r="G169" s="171"/>
      <c r="H169" s="171"/>
      <c r="I169" s="171"/>
      <c r="J169" s="172"/>
      <c r="K169" s="170"/>
      <c r="L169" s="171"/>
      <c r="M169" s="171"/>
      <c r="N169" s="171"/>
      <c r="O169" s="172"/>
      <c r="P169" s="57"/>
      <c r="Q169" s="80"/>
    </row>
    <row r="170" spans="1:17" ht="15.75" customHeight="1" x14ac:dyDescent="0.25">
      <c r="A170" s="147">
        <v>2</v>
      </c>
      <c r="B170" s="458"/>
      <c r="C170" s="459"/>
      <c r="D170" s="45"/>
      <c r="E170" s="148"/>
      <c r="F170" s="132"/>
      <c r="G170" s="46"/>
      <c r="H170" s="46"/>
      <c r="I170" s="46"/>
      <c r="J170" s="133"/>
      <c r="K170" s="132"/>
      <c r="L170" s="46"/>
      <c r="M170" s="46"/>
      <c r="N170" s="46"/>
      <c r="O170" s="133"/>
      <c r="P170" s="57"/>
      <c r="Q170" s="80"/>
    </row>
    <row r="171" spans="1:17" ht="15.75" customHeight="1" x14ac:dyDescent="0.25">
      <c r="A171" s="147">
        <v>3</v>
      </c>
      <c r="B171" s="458"/>
      <c r="C171" s="459"/>
      <c r="D171" s="45"/>
      <c r="E171" s="148"/>
      <c r="F171" s="132"/>
      <c r="G171" s="46"/>
      <c r="H171" s="46"/>
      <c r="I171" s="46"/>
      <c r="J171" s="133"/>
      <c r="K171" s="132"/>
      <c r="L171" s="46"/>
      <c r="M171" s="46"/>
      <c r="N171" s="46"/>
      <c r="O171" s="133"/>
      <c r="P171" s="57"/>
      <c r="Q171" s="80"/>
    </row>
    <row r="172" spans="1:17" ht="15.75" customHeight="1" x14ac:dyDescent="0.25">
      <c r="A172" s="147">
        <v>4</v>
      </c>
      <c r="B172" s="458"/>
      <c r="C172" s="459"/>
      <c r="D172" s="45"/>
      <c r="E172" s="148"/>
      <c r="F172" s="132"/>
      <c r="G172" s="46"/>
      <c r="H172" s="46"/>
      <c r="I172" s="46"/>
      <c r="J172" s="133"/>
      <c r="K172" s="132"/>
      <c r="L172" s="46"/>
      <c r="M172" s="46"/>
      <c r="N172" s="46"/>
      <c r="O172" s="133"/>
      <c r="P172" s="57"/>
      <c r="Q172" s="80"/>
    </row>
    <row r="173" spans="1:17" ht="15.75" customHeight="1" x14ac:dyDescent="0.25">
      <c r="A173" s="147">
        <v>5</v>
      </c>
      <c r="B173" s="458"/>
      <c r="C173" s="459"/>
      <c r="D173" s="45"/>
      <c r="E173" s="148"/>
      <c r="F173" s="132"/>
      <c r="G173" s="46"/>
      <c r="H173" s="46"/>
      <c r="I173" s="46"/>
      <c r="J173" s="133"/>
      <c r="K173" s="132"/>
      <c r="L173" s="46"/>
      <c r="M173" s="46"/>
      <c r="N173" s="46"/>
      <c r="O173" s="133"/>
      <c r="P173" s="57"/>
      <c r="Q173" s="80"/>
    </row>
    <row r="174" spans="1:17" ht="15.75" customHeight="1" thickBot="1" x14ac:dyDescent="0.3">
      <c r="A174" s="149">
        <v>6</v>
      </c>
      <c r="B174" s="462"/>
      <c r="C174" s="463"/>
      <c r="D174" s="150"/>
      <c r="E174" s="151"/>
      <c r="F174" s="158"/>
      <c r="G174" s="159"/>
      <c r="H174" s="159"/>
      <c r="I174" s="159"/>
      <c r="J174" s="160"/>
      <c r="K174" s="158"/>
      <c r="L174" s="159"/>
      <c r="M174" s="159"/>
      <c r="N174" s="159"/>
      <c r="O174" s="160"/>
      <c r="P174" s="57"/>
      <c r="Q174" s="80"/>
    </row>
    <row r="175" spans="1:17" ht="13.5" thickBot="1" x14ac:dyDescent="0.25">
      <c r="D175" s="381" t="s">
        <v>13</v>
      </c>
      <c r="E175" s="382"/>
      <c r="F175" s="140">
        <f>SUM(F169:F174)</f>
        <v>0</v>
      </c>
      <c r="G175" s="140">
        <f>SUM(G169:G174)</f>
        <v>0</v>
      </c>
      <c r="H175" s="140">
        <f>SUM(H169:H174)</f>
        <v>0</v>
      </c>
      <c r="I175" s="179">
        <f>SUM(I169:I174)</f>
        <v>0</v>
      </c>
      <c r="J175" s="180"/>
      <c r="K175" s="140">
        <f>SUM(K169:K174)</f>
        <v>0</v>
      </c>
      <c r="L175" s="140">
        <f t="shared" ref="L175:N175" si="39">SUM(L169:L174)</f>
        <v>0</v>
      </c>
      <c r="M175" s="140">
        <f t="shared" si="39"/>
        <v>0</v>
      </c>
      <c r="N175" s="140">
        <f t="shared" si="39"/>
        <v>0</v>
      </c>
      <c r="O175" s="141"/>
      <c r="P175" s="57"/>
      <c r="Q175" s="80"/>
    </row>
    <row r="176" spans="1:17" x14ac:dyDescent="0.2">
      <c r="P176" s="57"/>
      <c r="Q176" s="80"/>
    </row>
    <row r="177" spans="1:17" x14ac:dyDescent="0.2">
      <c r="A177" s="359" t="s">
        <v>69</v>
      </c>
      <c r="B177" s="359"/>
      <c r="C177" s="28" t="s">
        <v>71</v>
      </c>
      <c r="D177" s="1"/>
      <c r="E177" s="4"/>
      <c r="F177" s="4"/>
      <c r="G177" s="1"/>
      <c r="H177" s="5"/>
      <c r="I177" s="5"/>
      <c r="J177" s="4"/>
      <c r="K177" s="5"/>
      <c r="L177" s="5"/>
      <c r="M177" s="5"/>
      <c r="N177" s="5"/>
      <c r="P177" s="57"/>
      <c r="Q177" s="80"/>
    </row>
    <row r="178" spans="1:17" x14ac:dyDescent="0.2">
      <c r="A178" s="16"/>
      <c r="B178" s="16"/>
      <c r="C178" s="28" t="s">
        <v>70</v>
      </c>
      <c r="D178" s="1"/>
      <c r="E178" s="4"/>
      <c r="F178" s="4"/>
      <c r="G178" s="1"/>
      <c r="H178" s="5"/>
      <c r="I178" s="5"/>
      <c r="J178" s="4"/>
      <c r="K178" s="5"/>
      <c r="L178" s="5"/>
      <c r="M178" s="5"/>
      <c r="N178" s="5"/>
      <c r="P178" s="57"/>
      <c r="Q178" s="80"/>
    </row>
    <row r="179" spans="1:17" ht="13.5" thickBot="1" x14ac:dyDescent="0.25">
      <c r="A179" s="82"/>
      <c r="B179" s="83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57"/>
      <c r="Q179" s="80"/>
    </row>
    <row r="180" spans="1:17" x14ac:dyDescent="0.2">
      <c r="A180" s="360" t="s">
        <v>28</v>
      </c>
      <c r="B180" s="361"/>
      <c r="C180" s="360" t="s">
        <v>155</v>
      </c>
      <c r="D180" s="450"/>
      <c r="E180" s="451"/>
      <c r="F180" s="383" t="s">
        <v>79</v>
      </c>
      <c r="G180" s="384"/>
      <c r="H180" s="384"/>
      <c r="I180" s="384"/>
      <c r="J180" s="385"/>
      <c r="K180" s="433">
        <f>F190+G190+H190+I190+K190+L190+M190+N190</f>
        <v>0</v>
      </c>
      <c r="L180" s="434"/>
      <c r="M180" s="434"/>
      <c r="N180" s="434"/>
      <c r="O180" s="435"/>
      <c r="P180" s="57"/>
      <c r="Q180" s="80"/>
    </row>
    <row r="181" spans="1:17" ht="13.5" thickBot="1" x14ac:dyDescent="0.25">
      <c r="A181" s="362"/>
      <c r="B181" s="363"/>
      <c r="C181" s="362"/>
      <c r="D181" s="452"/>
      <c r="E181" s="453"/>
      <c r="F181" s="386"/>
      <c r="G181" s="387"/>
      <c r="H181" s="387"/>
      <c r="I181" s="387"/>
      <c r="J181" s="388"/>
      <c r="K181" s="436"/>
      <c r="L181" s="437"/>
      <c r="M181" s="437"/>
      <c r="N181" s="437"/>
      <c r="O181" s="438"/>
      <c r="P181" s="57"/>
      <c r="Q181" s="80"/>
    </row>
    <row r="182" spans="1:17" x14ac:dyDescent="0.2">
      <c r="A182" s="439" t="s">
        <v>80</v>
      </c>
      <c r="B182" s="440"/>
      <c r="C182" s="440"/>
      <c r="D182" s="440"/>
      <c r="E182" s="441"/>
      <c r="F182" s="442" t="s">
        <v>189</v>
      </c>
      <c r="G182" s="443"/>
      <c r="H182" s="443"/>
      <c r="I182" s="443"/>
      <c r="J182" s="444"/>
      <c r="K182" s="445" t="s">
        <v>188</v>
      </c>
      <c r="L182" s="446"/>
      <c r="M182" s="446"/>
      <c r="N182" s="446"/>
      <c r="O182" s="447"/>
      <c r="P182" s="57"/>
      <c r="Q182" s="80"/>
    </row>
    <row r="183" spans="1:17" ht="13.5" thickBot="1" x14ac:dyDescent="0.25">
      <c r="A183" s="187" t="s">
        <v>9</v>
      </c>
      <c r="B183" s="454" t="s">
        <v>10</v>
      </c>
      <c r="C183" s="455"/>
      <c r="D183" s="188" t="s">
        <v>15</v>
      </c>
      <c r="E183" s="189" t="s">
        <v>8</v>
      </c>
      <c r="F183" s="184" t="s">
        <v>11</v>
      </c>
      <c r="G183" s="185" t="s">
        <v>42</v>
      </c>
      <c r="H183" s="185" t="s">
        <v>85</v>
      </c>
      <c r="I183" s="185" t="s">
        <v>14</v>
      </c>
      <c r="J183" s="186" t="s">
        <v>12</v>
      </c>
      <c r="K183" s="181" t="s">
        <v>11</v>
      </c>
      <c r="L183" s="182" t="s">
        <v>42</v>
      </c>
      <c r="M183" s="182" t="s">
        <v>85</v>
      </c>
      <c r="N183" s="182" t="s">
        <v>157</v>
      </c>
      <c r="O183" s="183" t="s">
        <v>12</v>
      </c>
      <c r="P183" s="57"/>
      <c r="Q183" s="80"/>
    </row>
    <row r="184" spans="1:17" ht="15.75" customHeight="1" x14ac:dyDescent="0.25">
      <c r="A184" s="144">
        <v>1</v>
      </c>
      <c r="B184" s="456"/>
      <c r="C184" s="457"/>
      <c r="D184" s="145"/>
      <c r="E184" s="146"/>
      <c r="F184" s="170"/>
      <c r="G184" s="171"/>
      <c r="H184" s="171"/>
      <c r="I184" s="171"/>
      <c r="J184" s="172"/>
      <c r="K184" s="170"/>
      <c r="L184" s="171"/>
      <c r="M184" s="171"/>
      <c r="N184" s="171"/>
      <c r="O184" s="172"/>
      <c r="P184" s="57"/>
      <c r="Q184" s="80"/>
    </row>
    <row r="185" spans="1:17" ht="15.75" customHeight="1" x14ac:dyDescent="0.25">
      <c r="A185" s="147">
        <v>2</v>
      </c>
      <c r="B185" s="458"/>
      <c r="C185" s="459"/>
      <c r="D185" s="45"/>
      <c r="E185" s="148"/>
      <c r="F185" s="132"/>
      <c r="G185" s="46"/>
      <c r="H185" s="46"/>
      <c r="I185" s="46"/>
      <c r="J185" s="133"/>
      <c r="K185" s="132"/>
      <c r="L185" s="46"/>
      <c r="M185" s="46"/>
      <c r="N185" s="46"/>
      <c r="O185" s="133"/>
      <c r="P185" s="57"/>
      <c r="Q185" s="80"/>
    </row>
    <row r="186" spans="1:17" ht="15.75" customHeight="1" x14ac:dyDescent="0.25">
      <c r="A186" s="147">
        <v>3</v>
      </c>
      <c r="B186" s="458"/>
      <c r="C186" s="459"/>
      <c r="D186" s="45"/>
      <c r="E186" s="148"/>
      <c r="F186" s="132"/>
      <c r="G186" s="46"/>
      <c r="H186" s="46"/>
      <c r="I186" s="46"/>
      <c r="J186" s="133"/>
      <c r="K186" s="132"/>
      <c r="L186" s="46"/>
      <c r="M186" s="46"/>
      <c r="N186" s="46"/>
      <c r="O186" s="133"/>
      <c r="P186" s="57"/>
      <c r="Q186" s="80"/>
    </row>
    <row r="187" spans="1:17" ht="15.75" customHeight="1" x14ac:dyDescent="0.25">
      <c r="A187" s="147">
        <v>4</v>
      </c>
      <c r="B187" s="458"/>
      <c r="C187" s="459"/>
      <c r="D187" s="45"/>
      <c r="E187" s="148"/>
      <c r="F187" s="132"/>
      <c r="G187" s="46"/>
      <c r="H187" s="46"/>
      <c r="I187" s="46"/>
      <c r="J187" s="133"/>
      <c r="K187" s="132"/>
      <c r="L187" s="46"/>
      <c r="M187" s="46"/>
      <c r="N187" s="46"/>
      <c r="O187" s="133"/>
      <c r="P187" s="57"/>
      <c r="Q187" s="80"/>
    </row>
    <row r="188" spans="1:17" ht="15.75" customHeight="1" x14ac:dyDescent="0.25">
      <c r="A188" s="147">
        <v>5</v>
      </c>
      <c r="B188" s="458"/>
      <c r="C188" s="459"/>
      <c r="D188" s="45"/>
      <c r="E188" s="148"/>
      <c r="F188" s="132"/>
      <c r="G188" s="46"/>
      <c r="H188" s="46"/>
      <c r="I188" s="46"/>
      <c r="J188" s="133"/>
      <c r="K188" s="132"/>
      <c r="L188" s="46"/>
      <c r="M188" s="46"/>
      <c r="N188" s="46"/>
      <c r="O188" s="133"/>
      <c r="P188" s="57"/>
      <c r="Q188" s="80"/>
    </row>
    <row r="189" spans="1:17" ht="15.75" customHeight="1" thickBot="1" x14ac:dyDescent="0.3">
      <c r="A189" s="149">
        <v>6</v>
      </c>
      <c r="B189" s="462"/>
      <c r="C189" s="463"/>
      <c r="D189" s="150"/>
      <c r="E189" s="151"/>
      <c r="F189" s="158"/>
      <c r="G189" s="159"/>
      <c r="H189" s="159"/>
      <c r="I189" s="159"/>
      <c r="J189" s="160"/>
      <c r="K189" s="158"/>
      <c r="L189" s="159"/>
      <c r="M189" s="159"/>
      <c r="N189" s="159"/>
      <c r="O189" s="160"/>
      <c r="P189" s="57"/>
      <c r="Q189" s="80"/>
    </row>
    <row r="190" spans="1:17" ht="13.5" thickBot="1" x14ac:dyDescent="0.25">
      <c r="D190" s="381" t="s">
        <v>13</v>
      </c>
      <c r="E190" s="382"/>
      <c r="F190" s="140">
        <f>SUM(F184:F189)</f>
        <v>0</v>
      </c>
      <c r="G190" s="140">
        <f>SUM(G184:G189)</f>
        <v>0</v>
      </c>
      <c r="H190" s="140">
        <f>SUM(H184:H189)</f>
        <v>0</v>
      </c>
      <c r="I190" s="179">
        <f>SUM(I184:I189)</f>
        <v>0</v>
      </c>
      <c r="J190" s="180"/>
      <c r="K190" s="140">
        <f>SUM(K184:K189)</f>
        <v>0</v>
      </c>
      <c r="L190" s="140">
        <f t="shared" ref="L190:N190" si="40">SUM(L184:L189)</f>
        <v>0</v>
      </c>
      <c r="M190" s="140">
        <f t="shared" si="40"/>
        <v>0</v>
      </c>
      <c r="N190" s="140">
        <f t="shared" si="40"/>
        <v>0</v>
      </c>
      <c r="O190" s="141"/>
      <c r="P190" s="57"/>
      <c r="Q190" s="80"/>
    </row>
    <row r="191" spans="1:17" x14ac:dyDescent="0.2">
      <c r="P191" s="57"/>
      <c r="Q191" s="80"/>
    </row>
    <row r="192" spans="1:17" x14ac:dyDescent="0.2">
      <c r="A192" s="359" t="s">
        <v>69</v>
      </c>
      <c r="B192" s="359"/>
      <c r="C192" s="28" t="s">
        <v>71</v>
      </c>
      <c r="D192" s="1"/>
      <c r="E192" s="4"/>
      <c r="F192" s="4"/>
      <c r="G192" s="1"/>
      <c r="H192" s="5"/>
      <c r="I192" s="5"/>
      <c r="J192" s="4"/>
      <c r="K192" s="5"/>
      <c r="L192" s="5"/>
      <c r="M192" s="5"/>
      <c r="N192" s="5"/>
      <c r="P192" s="57"/>
      <c r="Q192" s="80"/>
    </row>
    <row r="193" spans="1:17" x14ac:dyDescent="0.2">
      <c r="A193" s="16"/>
      <c r="B193" s="16"/>
      <c r="C193" s="28" t="s">
        <v>70</v>
      </c>
      <c r="D193" s="1"/>
      <c r="E193" s="4"/>
      <c r="F193" s="4"/>
      <c r="G193" s="1"/>
      <c r="H193" s="5"/>
      <c r="I193" s="5"/>
      <c r="J193" s="4"/>
      <c r="K193" s="5"/>
      <c r="L193" s="5"/>
      <c r="M193" s="5"/>
      <c r="N193" s="5"/>
      <c r="P193" s="57"/>
      <c r="Q193" s="80"/>
    </row>
    <row r="194" spans="1:17" ht="13.5" thickBot="1" x14ac:dyDescent="0.25">
      <c r="A194" s="82"/>
      <c r="B194" s="83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57"/>
      <c r="Q194" s="80"/>
    </row>
    <row r="195" spans="1:17" x14ac:dyDescent="0.2">
      <c r="A195" s="360" t="s">
        <v>29</v>
      </c>
      <c r="B195" s="361"/>
      <c r="C195" s="360" t="s">
        <v>155</v>
      </c>
      <c r="D195" s="450"/>
      <c r="E195" s="451"/>
      <c r="F195" s="383" t="s">
        <v>79</v>
      </c>
      <c r="G195" s="384"/>
      <c r="H195" s="384"/>
      <c r="I195" s="384"/>
      <c r="J195" s="385"/>
      <c r="K195" s="433">
        <f>F205+G205+H205+I205+K205+L205+M205+N205</f>
        <v>0</v>
      </c>
      <c r="L195" s="434"/>
      <c r="M195" s="434"/>
      <c r="N195" s="434"/>
      <c r="O195" s="435"/>
      <c r="P195" s="57"/>
      <c r="Q195" s="80"/>
    </row>
    <row r="196" spans="1:17" ht="13.5" thickBot="1" x14ac:dyDescent="0.25">
      <c r="A196" s="362"/>
      <c r="B196" s="363"/>
      <c r="C196" s="362"/>
      <c r="D196" s="452"/>
      <c r="E196" s="453"/>
      <c r="F196" s="386"/>
      <c r="G196" s="387"/>
      <c r="H196" s="387"/>
      <c r="I196" s="387"/>
      <c r="J196" s="388"/>
      <c r="K196" s="436"/>
      <c r="L196" s="437"/>
      <c r="M196" s="437"/>
      <c r="N196" s="437"/>
      <c r="O196" s="438"/>
      <c r="P196" s="57"/>
      <c r="Q196" s="80"/>
    </row>
    <row r="197" spans="1:17" x14ac:dyDescent="0.2">
      <c r="A197" s="439" t="s">
        <v>80</v>
      </c>
      <c r="B197" s="440"/>
      <c r="C197" s="440"/>
      <c r="D197" s="440"/>
      <c r="E197" s="441"/>
      <c r="F197" s="442" t="s">
        <v>189</v>
      </c>
      <c r="G197" s="443"/>
      <c r="H197" s="443"/>
      <c r="I197" s="443"/>
      <c r="J197" s="444"/>
      <c r="K197" s="445" t="s">
        <v>188</v>
      </c>
      <c r="L197" s="446"/>
      <c r="M197" s="446"/>
      <c r="N197" s="446"/>
      <c r="O197" s="447"/>
      <c r="P197" s="57"/>
      <c r="Q197" s="80"/>
    </row>
    <row r="198" spans="1:17" ht="13.5" thickBot="1" x14ac:dyDescent="0.25">
      <c r="A198" s="187" t="s">
        <v>9</v>
      </c>
      <c r="B198" s="454" t="s">
        <v>10</v>
      </c>
      <c r="C198" s="455"/>
      <c r="D198" s="188" t="s">
        <v>15</v>
      </c>
      <c r="E198" s="189" t="s">
        <v>8</v>
      </c>
      <c r="F198" s="184" t="s">
        <v>11</v>
      </c>
      <c r="G198" s="185" t="s">
        <v>42</v>
      </c>
      <c r="H198" s="185" t="s">
        <v>85</v>
      </c>
      <c r="I198" s="185" t="s">
        <v>14</v>
      </c>
      <c r="J198" s="186" t="s">
        <v>12</v>
      </c>
      <c r="K198" s="181" t="s">
        <v>11</v>
      </c>
      <c r="L198" s="182" t="s">
        <v>42</v>
      </c>
      <c r="M198" s="182" t="s">
        <v>85</v>
      </c>
      <c r="N198" s="182" t="s">
        <v>157</v>
      </c>
      <c r="O198" s="183" t="s">
        <v>12</v>
      </c>
      <c r="P198" s="57"/>
      <c r="Q198" s="80"/>
    </row>
    <row r="199" spans="1:17" ht="15.75" customHeight="1" x14ac:dyDescent="0.25">
      <c r="A199" s="144">
        <v>1</v>
      </c>
      <c r="B199" s="456"/>
      <c r="C199" s="457"/>
      <c r="D199" s="145"/>
      <c r="E199" s="146"/>
      <c r="F199" s="170"/>
      <c r="G199" s="171"/>
      <c r="H199" s="171"/>
      <c r="I199" s="171"/>
      <c r="J199" s="172"/>
      <c r="K199" s="170"/>
      <c r="L199" s="171"/>
      <c r="M199" s="171"/>
      <c r="N199" s="171"/>
      <c r="O199" s="172"/>
      <c r="P199" s="57"/>
      <c r="Q199" s="80"/>
    </row>
    <row r="200" spans="1:17" ht="15.75" customHeight="1" x14ac:dyDescent="0.25">
      <c r="A200" s="147">
        <v>2</v>
      </c>
      <c r="B200" s="458"/>
      <c r="C200" s="459"/>
      <c r="D200" s="45"/>
      <c r="E200" s="148"/>
      <c r="F200" s="132"/>
      <c r="G200" s="46"/>
      <c r="H200" s="46"/>
      <c r="I200" s="46"/>
      <c r="J200" s="133"/>
      <c r="K200" s="132"/>
      <c r="L200" s="46"/>
      <c r="M200" s="46"/>
      <c r="N200" s="46"/>
      <c r="O200" s="133"/>
      <c r="P200" s="57"/>
      <c r="Q200" s="80"/>
    </row>
    <row r="201" spans="1:17" ht="15.75" customHeight="1" x14ac:dyDescent="0.25">
      <c r="A201" s="147">
        <v>3</v>
      </c>
      <c r="B201" s="458"/>
      <c r="C201" s="459"/>
      <c r="D201" s="45"/>
      <c r="E201" s="148"/>
      <c r="F201" s="132"/>
      <c r="G201" s="46"/>
      <c r="H201" s="46"/>
      <c r="I201" s="46"/>
      <c r="J201" s="133"/>
      <c r="K201" s="132"/>
      <c r="L201" s="46"/>
      <c r="M201" s="46"/>
      <c r="N201" s="46"/>
      <c r="O201" s="133"/>
      <c r="P201" s="57"/>
      <c r="Q201" s="80"/>
    </row>
    <row r="202" spans="1:17" ht="15.75" customHeight="1" x14ac:dyDescent="0.25">
      <c r="A202" s="147">
        <v>4</v>
      </c>
      <c r="B202" s="458"/>
      <c r="C202" s="459"/>
      <c r="D202" s="45"/>
      <c r="E202" s="148"/>
      <c r="F202" s="132"/>
      <c r="G202" s="46"/>
      <c r="H202" s="46"/>
      <c r="I202" s="46"/>
      <c r="J202" s="133"/>
      <c r="K202" s="132"/>
      <c r="L202" s="46"/>
      <c r="M202" s="46"/>
      <c r="N202" s="46"/>
      <c r="O202" s="133"/>
      <c r="P202" s="57"/>
      <c r="Q202" s="80"/>
    </row>
    <row r="203" spans="1:17" ht="15.75" customHeight="1" x14ac:dyDescent="0.25">
      <c r="A203" s="147">
        <v>5</v>
      </c>
      <c r="B203" s="458"/>
      <c r="C203" s="459"/>
      <c r="D203" s="45"/>
      <c r="E203" s="148"/>
      <c r="F203" s="132"/>
      <c r="G203" s="46"/>
      <c r="H203" s="46"/>
      <c r="I203" s="46"/>
      <c r="J203" s="133"/>
      <c r="K203" s="132"/>
      <c r="L203" s="46"/>
      <c r="M203" s="46"/>
      <c r="N203" s="46"/>
      <c r="O203" s="133"/>
      <c r="P203" s="57"/>
      <c r="Q203" s="80"/>
    </row>
    <row r="204" spans="1:17" ht="15.75" customHeight="1" thickBot="1" x14ac:dyDescent="0.3">
      <c r="A204" s="149">
        <v>6</v>
      </c>
      <c r="B204" s="462"/>
      <c r="C204" s="463"/>
      <c r="D204" s="150"/>
      <c r="E204" s="151"/>
      <c r="F204" s="158"/>
      <c r="G204" s="159"/>
      <c r="H204" s="159"/>
      <c r="I204" s="159"/>
      <c r="J204" s="160"/>
      <c r="K204" s="158"/>
      <c r="L204" s="159"/>
      <c r="M204" s="159"/>
      <c r="N204" s="159"/>
      <c r="O204" s="160"/>
      <c r="P204" s="57"/>
      <c r="Q204" s="80"/>
    </row>
    <row r="205" spans="1:17" ht="13.5" thickBot="1" x14ac:dyDescent="0.25">
      <c r="D205" s="381" t="s">
        <v>13</v>
      </c>
      <c r="E205" s="382"/>
      <c r="F205" s="140">
        <f>SUM(F199:F204)</f>
        <v>0</v>
      </c>
      <c r="G205" s="140">
        <f>SUM(G199:G204)</f>
        <v>0</v>
      </c>
      <c r="H205" s="140">
        <f>SUM(H199:H204)</f>
        <v>0</v>
      </c>
      <c r="I205" s="179">
        <f>SUM(I199:I204)</f>
        <v>0</v>
      </c>
      <c r="J205" s="180"/>
      <c r="K205" s="140">
        <f>SUM(K199:K204)</f>
        <v>0</v>
      </c>
      <c r="L205" s="140">
        <f t="shared" ref="L205:N205" si="41">SUM(L199:L204)</f>
        <v>0</v>
      </c>
      <c r="M205" s="140">
        <f t="shared" si="41"/>
        <v>0</v>
      </c>
      <c r="N205" s="140">
        <f t="shared" si="41"/>
        <v>0</v>
      </c>
      <c r="O205" s="141"/>
      <c r="P205" s="57"/>
      <c r="Q205" s="80"/>
    </row>
    <row r="206" spans="1:17" x14ac:dyDescent="0.2">
      <c r="P206" s="57"/>
      <c r="Q206" s="80"/>
    </row>
    <row r="207" spans="1:17" x14ac:dyDescent="0.2">
      <c r="A207" s="359" t="s">
        <v>69</v>
      </c>
      <c r="B207" s="359"/>
      <c r="C207" s="28" t="s">
        <v>71</v>
      </c>
      <c r="D207" s="1"/>
      <c r="E207" s="4"/>
      <c r="F207" s="4"/>
      <c r="G207" s="1"/>
      <c r="H207" s="5"/>
      <c r="I207" s="5"/>
      <c r="J207" s="4"/>
      <c r="K207" s="5"/>
      <c r="L207" s="5"/>
      <c r="M207" s="5"/>
      <c r="N207" s="5"/>
      <c r="P207" s="57"/>
      <c r="Q207" s="80"/>
    </row>
    <row r="208" spans="1:17" x14ac:dyDescent="0.2">
      <c r="A208" s="16"/>
      <c r="B208" s="16"/>
      <c r="C208" s="28" t="s">
        <v>70</v>
      </c>
      <c r="D208" s="1"/>
      <c r="E208" s="4"/>
      <c r="F208" s="4"/>
      <c r="G208" s="1"/>
      <c r="H208" s="5"/>
      <c r="I208" s="5"/>
      <c r="J208" s="4"/>
      <c r="K208" s="5"/>
      <c r="L208" s="5"/>
      <c r="M208" s="5"/>
      <c r="N208" s="5"/>
      <c r="P208" s="57"/>
      <c r="Q208" s="80"/>
    </row>
    <row r="209" spans="1:17" ht="13.5" thickBot="1" x14ac:dyDescent="0.25">
      <c r="A209" s="82"/>
      <c r="B209" s="83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57"/>
      <c r="Q209" s="80"/>
    </row>
    <row r="210" spans="1:17" x14ac:dyDescent="0.2">
      <c r="A210" s="360" t="s">
        <v>30</v>
      </c>
      <c r="B210" s="361"/>
      <c r="C210" s="360" t="s">
        <v>155</v>
      </c>
      <c r="D210" s="450"/>
      <c r="E210" s="451"/>
      <c r="F210" s="383" t="s">
        <v>79</v>
      </c>
      <c r="G210" s="384"/>
      <c r="H210" s="384"/>
      <c r="I210" s="384"/>
      <c r="J210" s="385"/>
      <c r="K210" s="433">
        <f>F220+G220+H220+I220+K220+L220+M220+N220</f>
        <v>0</v>
      </c>
      <c r="L210" s="434"/>
      <c r="M210" s="434"/>
      <c r="N210" s="434"/>
      <c r="O210" s="435"/>
      <c r="P210" s="57"/>
      <c r="Q210" s="80"/>
    </row>
    <row r="211" spans="1:17" ht="13.5" thickBot="1" x14ac:dyDescent="0.25">
      <c r="A211" s="362"/>
      <c r="B211" s="363"/>
      <c r="C211" s="362"/>
      <c r="D211" s="452"/>
      <c r="E211" s="453"/>
      <c r="F211" s="386"/>
      <c r="G211" s="387"/>
      <c r="H211" s="387"/>
      <c r="I211" s="387"/>
      <c r="J211" s="388"/>
      <c r="K211" s="436"/>
      <c r="L211" s="437"/>
      <c r="M211" s="437"/>
      <c r="N211" s="437"/>
      <c r="O211" s="438"/>
      <c r="P211" s="57"/>
      <c r="Q211" s="80"/>
    </row>
    <row r="212" spans="1:17" x14ac:dyDescent="0.2">
      <c r="A212" s="439" t="s">
        <v>80</v>
      </c>
      <c r="B212" s="440"/>
      <c r="C212" s="440"/>
      <c r="D212" s="440"/>
      <c r="E212" s="441"/>
      <c r="F212" s="442" t="s">
        <v>189</v>
      </c>
      <c r="G212" s="443"/>
      <c r="H212" s="443"/>
      <c r="I212" s="443"/>
      <c r="J212" s="444"/>
      <c r="K212" s="445" t="s">
        <v>188</v>
      </c>
      <c r="L212" s="446"/>
      <c r="M212" s="446"/>
      <c r="N212" s="446"/>
      <c r="O212" s="447"/>
      <c r="P212" s="57"/>
      <c r="Q212" s="80"/>
    </row>
    <row r="213" spans="1:17" ht="13.5" thickBot="1" x14ac:dyDescent="0.25">
      <c r="A213" s="187" t="s">
        <v>9</v>
      </c>
      <c r="B213" s="454" t="s">
        <v>10</v>
      </c>
      <c r="C213" s="455"/>
      <c r="D213" s="188" t="s">
        <v>15</v>
      </c>
      <c r="E213" s="189" t="s">
        <v>8</v>
      </c>
      <c r="F213" s="184" t="s">
        <v>11</v>
      </c>
      <c r="G213" s="185" t="s">
        <v>42</v>
      </c>
      <c r="H213" s="185" t="s">
        <v>85</v>
      </c>
      <c r="I213" s="185" t="s">
        <v>14</v>
      </c>
      <c r="J213" s="186" t="s">
        <v>12</v>
      </c>
      <c r="K213" s="181" t="s">
        <v>11</v>
      </c>
      <c r="L213" s="182" t="s">
        <v>42</v>
      </c>
      <c r="M213" s="182" t="s">
        <v>85</v>
      </c>
      <c r="N213" s="182" t="s">
        <v>157</v>
      </c>
      <c r="O213" s="183" t="s">
        <v>12</v>
      </c>
      <c r="P213" s="57"/>
      <c r="Q213" s="80"/>
    </row>
    <row r="214" spans="1:17" ht="15.75" customHeight="1" x14ac:dyDescent="0.25">
      <c r="A214" s="144">
        <v>1</v>
      </c>
      <c r="B214" s="456"/>
      <c r="C214" s="457"/>
      <c r="D214" s="145"/>
      <c r="E214" s="146"/>
      <c r="F214" s="170"/>
      <c r="G214" s="171"/>
      <c r="H214" s="171"/>
      <c r="I214" s="171"/>
      <c r="J214" s="172"/>
      <c r="K214" s="170"/>
      <c r="L214" s="171"/>
      <c r="M214" s="171"/>
      <c r="N214" s="171"/>
      <c r="O214" s="172"/>
      <c r="P214" s="57"/>
      <c r="Q214" s="80"/>
    </row>
    <row r="215" spans="1:17" ht="15.75" customHeight="1" x14ac:dyDescent="0.25">
      <c r="A215" s="147">
        <v>2</v>
      </c>
      <c r="B215" s="458"/>
      <c r="C215" s="459"/>
      <c r="D215" s="45"/>
      <c r="E215" s="148"/>
      <c r="F215" s="132"/>
      <c r="G215" s="46"/>
      <c r="H215" s="46"/>
      <c r="I215" s="46"/>
      <c r="J215" s="133"/>
      <c r="K215" s="132"/>
      <c r="L215" s="46"/>
      <c r="M215" s="46"/>
      <c r="N215" s="46"/>
      <c r="O215" s="133"/>
      <c r="P215" s="57"/>
      <c r="Q215" s="80"/>
    </row>
    <row r="216" spans="1:17" ht="15.75" customHeight="1" x14ac:dyDescent="0.25">
      <c r="A216" s="147">
        <v>3</v>
      </c>
      <c r="B216" s="458"/>
      <c r="C216" s="459"/>
      <c r="D216" s="45"/>
      <c r="E216" s="148"/>
      <c r="F216" s="132"/>
      <c r="G216" s="46"/>
      <c r="H216" s="46"/>
      <c r="I216" s="46"/>
      <c r="J216" s="133"/>
      <c r="K216" s="132"/>
      <c r="L216" s="46"/>
      <c r="M216" s="46"/>
      <c r="N216" s="46"/>
      <c r="O216" s="133"/>
      <c r="P216" s="57"/>
      <c r="Q216" s="80"/>
    </row>
    <row r="217" spans="1:17" ht="15.75" customHeight="1" x14ac:dyDescent="0.25">
      <c r="A217" s="147">
        <v>4</v>
      </c>
      <c r="B217" s="458"/>
      <c r="C217" s="459"/>
      <c r="D217" s="45"/>
      <c r="E217" s="148"/>
      <c r="F217" s="132"/>
      <c r="G217" s="46"/>
      <c r="H217" s="46"/>
      <c r="I217" s="46"/>
      <c r="J217" s="133"/>
      <c r="K217" s="132"/>
      <c r="L217" s="46"/>
      <c r="M217" s="46"/>
      <c r="N217" s="46"/>
      <c r="O217" s="133"/>
      <c r="P217" s="57"/>
      <c r="Q217" s="80"/>
    </row>
    <row r="218" spans="1:17" ht="15.75" customHeight="1" x14ac:dyDescent="0.25">
      <c r="A218" s="147">
        <v>5</v>
      </c>
      <c r="B218" s="458"/>
      <c r="C218" s="459"/>
      <c r="D218" s="45"/>
      <c r="E218" s="148"/>
      <c r="F218" s="132"/>
      <c r="G218" s="46"/>
      <c r="H218" s="46"/>
      <c r="I218" s="46"/>
      <c r="J218" s="133"/>
      <c r="K218" s="132"/>
      <c r="L218" s="46"/>
      <c r="M218" s="46"/>
      <c r="N218" s="46"/>
      <c r="O218" s="133"/>
      <c r="P218" s="57"/>
      <c r="Q218" s="80"/>
    </row>
    <row r="219" spans="1:17" ht="15.75" customHeight="1" thickBot="1" x14ac:dyDescent="0.3">
      <c r="A219" s="149">
        <v>6</v>
      </c>
      <c r="B219" s="462"/>
      <c r="C219" s="463"/>
      <c r="D219" s="150"/>
      <c r="E219" s="151"/>
      <c r="F219" s="158"/>
      <c r="G219" s="159"/>
      <c r="H219" s="159"/>
      <c r="I219" s="159"/>
      <c r="J219" s="160"/>
      <c r="K219" s="158"/>
      <c r="L219" s="159"/>
      <c r="M219" s="159"/>
      <c r="N219" s="159"/>
      <c r="O219" s="160"/>
      <c r="P219" s="57"/>
      <c r="Q219" s="80"/>
    </row>
    <row r="220" spans="1:17" ht="13.5" thickBot="1" x14ac:dyDescent="0.25">
      <c r="D220" s="381" t="s">
        <v>13</v>
      </c>
      <c r="E220" s="382"/>
      <c r="F220" s="140">
        <f>SUM(F214:F219)</f>
        <v>0</v>
      </c>
      <c r="G220" s="140">
        <f>SUM(G214:G219)</f>
        <v>0</v>
      </c>
      <c r="H220" s="140">
        <f>SUM(H214:H219)</f>
        <v>0</v>
      </c>
      <c r="I220" s="179">
        <f>SUM(I214:I219)</f>
        <v>0</v>
      </c>
      <c r="J220" s="180"/>
      <c r="K220" s="140">
        <f>SUM(K214:K219)</f>
        <v>0</v>
      </c>
      <c r="L220" s="140">
        <f t="shared" ref="L220:N220" si="42">SUM(L214:L219)</f>
        <v>0</v>
      </c>
      <c r="M220" s="140">
        <f t="shared" si="42"/>
        <v>0</v>
      </c>
      <c r="N220" s="140">
        <f t="shared" si="42"/>
        <v>0</v>
      </c>
      <c r="O220" s="141"/>
      <c r="P220" s="57"/>
      <c r="Q220" s="80"/>
    </row>
    <row r="221" spans="1:17" x14ac:dyDescent="0.2">
      <c r="P221" s="57"/>
      <c r="Q221" s="80"/>
    </row>
    <row r="222" spans="1:17" x14ac:dyDescent="0.2">
      <c r="A222" s="359" t="s">
        <v>69</v>
      </c>
      <c r="B222" s="359"/>
      <c r="C222" s="28" t="s">
        <v>71</v>
      </c>
      <c r="D222" s="1"/>
      <c r="E222" s="4"/>
      <c r="F222" s="4"/>
      <c r="G222" s="1"/>
      <c r="H222" s="5"/>
      <c r="I222" s="5"/>
      <c r="J222" s="4"/>
      <c r="K222" s="5"/>
      <c r="L222" s="5"/>
      <c r="M222" s="5"/>
      <c r="N222" s="5"/>
      <c r="P222" s="57"/>
      <c r="Q222" s="80"/>
    </row>
    <row r="223" spans="1:17" x14ac:dyDescent="0.2">
      <c r="A223" s="16"/>
      <c r="B223" s="16"/>
      <c r="C223" s="28" t="s">
        <v>70</v>
      </c>
      <c r="D223" s="1"/>
      <c r="E223" s="4"/>
      <c r="F223" s="4"/>
      <c r="G223" s="1"/>
      <c r="H223" s="5"/>
      <c r="I223" s="5"/>
      <c r="J223" s="4"/>
      <c r="K223" s="5"/>
      <c r="L223" s="5"/>
      <c r="M223" s="5"/>
      <c r="N223" s="5"/>
      <c r="P223" s="57"/>
      <c r="Q223" s="80"/>
    </row>
    <row r="224" spans="1:17" ht="13.5" thickBot="1" x14ac:dyDescent="0.25">
      <c r="A224" s="82"/>
      <c r="B224" s="83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57"/>
      <c r="Q224" s="80"/>
    </row>
    <row r="225" spans="1:17" x14ac:dyDescent="0.2">
      <c r="A225" s="360" t="s">
        <v>31</v>
      </c>
      <c r="B225" s="361"/>
      <c r="C225" s="360" t="s">
        <v>155</v>
      </c>
      <c r="D225" s="450"/>
      <c r="E225" s="451"/>
      <c r="F225" s="383" t="s">
        <v>79</v>
      </c>
      <c r="G225" s="384"/>
      <c r="H225" s="384"/>
      <c r="I225" s="384"/>
      <c r="J225" s="385"/>
      <c r="K225" s="433">
        <f>F235+G235+H235+I235+K235+L235+M235+N235</f>
        <v>0</v>
      </c>
      <c r="L225" s="434"/>
      <c r="M225" s="434"/>
      <c r="N225" s="434"/>
      <c r="O225" s="435"/>
      <c r="P225" s="57"/>
      <c r="Q225" s="80"/>
    </row>
    <row r="226" spans="1:17" ht="13.5" thickBot="1" x14ac:dyDescent="0.25">
      <c r="A226" s="362"/>
      <c r="B226" s="363"/>
      <c r="C226" s="362"/>
      <c r="D226" s="452"/>
      <c r="E226" s="453"/>
      <c r="F226" s="386"/>
      <c r="G226" s="387"/>
      <c r="H226" s="387"/>
      <c r="I226" s="387"/>
      <c r="J226" s="388"/>
      <c r="K226" s="436"/>
      <c r="L226" s="437"/>
      <c r="M226" s="437"/>
      <c r="N226" s="437"/>
      <c r="O226" s="438"/>
      <c r="P226" s="57"/>
      <c r="Q226" s="80"/>
    </row>
    <row r="227" spans="1:17" x14ac:dyDescent="0.2">
      <c r="A227" s="439" t="s">
        <v>80</v>
      </c>
      <c r="B227" s="440"/>
      <c r="C227" s="440"/>
      <c r="D227" s="440"/>
      <c r="E227" s="441"/>
      <c r="F227" s="442" t="s">
        <v>189</v>
      </c>
      <c r="G227" s="443"/>
      <c r="H227" s="443"/>
      <c r="I227" s="443"/>
      <c r="J227" s="444"/>
      <c r="K227" s="445" t="s">
        <v>188</v>
      </c>
      <c r="L227" s="446"/>
      <c r="M227" s="446"/>
      <c r="N227" s="446"/>
      <c r="O227" s="447"/>
      <c r="P227" s="57"/>
      <c r="Q227" s="80"/>
    </row>
    <row r="228" spans="1:17" ht="13.5" thickBot="1" x14ac:dyDescent="0.25">
      <c r="A228" s="187" t="s">
        <v>9</v>
      </c>
      <c r="B228" s="454" t="s">
        <v>10</v>
      </c>
      <c r="C228" s="455"/>
      <c r="D228" s="188" t="s">
        <v>15</v>
      </c>
      <c r="E228" s="189" t="s">
        <v>8</v>
      </c>
      <c r="F228" s="184" t="s">
        <v>11</v>
      </c>
      <c r="G228" s="185" t="s">
        <v>42</v>
      </c>
      <c r="H228" s="185" t="s">
        <v>85</v>
      </c>
      <c r="I228" s="185" t="s">
        <v>14</v>
      </c>
      <c r="J228" s="186" t="s">
        <v>12</v>
      </c>
      <c r="K228" s="181" t="s">
        <v>11</v>
      </c>
      <c r="L228" s="182" t="s">
        <v>42</v>
      </c>
      <c r="M228" s="182" t="s">
        <v>85</v>
      </c>
      <c r="N228" s="182" t="s">
        <v>157</v>
      </c>
      <c r="O228" s="183" t="s">
        <v>12</v>
      </c>
      <c r="P228" s="57"/>
      <c r="Q228" s="80"/>
    </row>
    <row r="229" spans="1:17" ht="15.75" customHeight="1" x14ac:dyDescent="0.25">
      <c r="A229" s="144">
        <v>1</v>
      </c>
      <c r="B229" s="456"/>
      <c r="C229" s="457"/>
      <c r="D229" s="145"/>
      <c r="E229" s="146"/>
      <c r="F229" s="170"/>
      <c r="G229" s="171"/>
      <c r="H229" s="171"/>
      <c r="I229" s="171"/>
      <c r="J229" s="172"/>
      <c r="K229" s="170"/>
      <c r="L229" s="171"/>
      <c r="M229" s="171"/>
      <c r="N229" s="171"/>
      <c r="O229" s="172"/>
      <c r="P229" s="57"/>
      <c r="Q229" s="80"/>
    </row>
    <row r="230" spans="1:17" ht="15.75" customHeight="1" x14ac:dyDescent="0.25">
      <c r="A230" s="147">
        <v>2</v>
      </c>
      <c r="B230" s="458"/>
      <c r="C230" s="459"/>
      <c r="D230" s="45"/>
      <c r="E230" s="148"/>
      <c r="F230" s="132"/>
      <c r="G230" s="46"/>
      <c r="H230" s="46"/>
      <c r="I230" s="46"/>
      <c r="J230" s="133"/>
      <c r="K230" s="132"/>
      <c r="L230" s="46"/>
      <c r="M230" s="46"/>
      <c r="N230" s="46"/>
      <c r="O230" s="133"/>
      <c r="P230" s="57"/>
      <c r="Q230" s="80"/>
    </row>
    <row r="231" spans="1:17" ht="15.75" customHeight="1" x14ac:dyDescent="0.25">
      <c r="A231" s="147">
        <v>3</v>
      </c>
      <c r="B231" s="458"/>
      <c r="C231" s="459"/>
      <c r="D231" s="45"/>
      <c r="E231" s="148"/>
      <c r="F231" s="132"/>
      <c r="G231" s="46"/>
      <c r="H231" s="46"/>
      <c r="I231" s="46"/>
      <c r="J231" s="133"/>
      <c r="K231" s="132"/>
      <c r="L231" s="46"/>
      <c r="M231" s="46"/>
      <c r="N231" s="46"/>
      <c r="O231" s="133"/>
      <c r="P231" s="57"/>
      <c r="Q231" s="80"/>
    </row>
    <row r="232" spans="1:17" ht="15.75" customHeight="1" x14ac:dyDescent="0.25">
      <c r="A232" s="147">
        <v>4</v>
      </c>
      <c r="B232" s="458"/>
      <c r="C232" s="459"/>
      <c r="D232" s="45"/>
      <c r="E232" s="148"/>
      <c r="F232" s="132"/>
      <c r="G232" s="46"/>
      <c r="H232" s="46"/>
      <c r="I232" s="46"/>
      <c r="J232" s="133"/>
      <c r="K232" s="132"/>
      <c r="L232" s="46"/>
      <c r="M232" s="46"/>
      <c r="N232" s="46"/>
      <c r="O232" s="133"/>
      <c r="P232" s="57"/>
      <c r="Q232" s="80"/>
    </row>
    <row r="233" spans="1:17" ht="15.75" customHeight="1" x14ac:dyDescent="0.25">
      <c r="A233" s="147">
        <v>5</v>
      </c>
      <c r="B233" s="458"/>
      <c r="C233" s="459"/>
      <c r="D233" s="45"/>
      <c r="E233" s="148"/>
      <c r="F233" s="132"/>
      <c r="G233" s="46"/>
      <c r="H233" s="46"/>
      <c r="I233" s="46"/>
      <c r="J233" s="133"/>
      <c r="K233" s="132"/>
      <c r="L233" s="46"/>
      <c r="M233" s="46"/>
      <c r="N233" s="46"/>
      <c r="O233" s="133"/>
      <c r="P233" s="57"/>
      <c r="Q233" s="80"/>
    </row>
    <row r="234" spans="1:17" ht="15.75" customHeight="1" thickBot="1" x14ac:dyDescent="0.3">
      <c r="A234" s="149">
        <v>6</v>
      </c>
      <c r="B234" s="462"/>
      <c r="C234" s="463"/>
      <c r="D234" s="150"/>
      <c r="E234" s="151"/>
      <c r="F234" s="158"/>
      <c r="G234" s="159"/>
      <c r="H234" s="159"/>
      <c r="I234" s="159"/>
      <c r="J234" s="160"/>
      <c r="K234" s="158"/>
      <c r="L234" s="159"/>
      <c r="M234" s="159"/>
      <c r="N234" s="159"/>
      <c r="O234" s="160"/>
      <c r="P234" s="57"/>
      <c r="Q234" s="80"/>
    </row>
    <row r="235" spans="1:17" ht="13.5" thickBot="1" x14ac:dyDescent="0.25">
      <c r="D235" s="381" t="s">
        <v>13</v>
      </c>
      <c r="E235" s="382"/>
      <c r="F235" s="140">
        <f>SUM(F229:F234)</f>
        <v>0</v>
      </c>
      <c r="G235" s="140">
        <f>SUM(G229:G234)</f>
        <v>0</v>
      </c>
      <c r="H235" s="140">
        <f>SUM(H229:H234)</f>
        <v>0</v>
      </c>
      <c r="I235" s="179">
        <f>SUM(I229:I234)</f>
        <v>0</v>
      </c>
      <c r="J235" s="180"/>
      <c r="K235" s="140">
        <f>SUM(K229:K234)</f>
        <v>0</v>
      </c>
      <c r="L235" s="140">
        <f t="shared" ref="L235:N235" si="43">SUM(L229:L234)</f>
        <v>0</v>
      </c>
      <c r="M235" s="140">
        <f t="shared" si="43"/>
        <v>0</v>
      </c>
      <c r="N235" s="140">
        <f t="shared" si="43"/>
        <v>0</v>
      </c>
      <c r="O235" s="141"/>
      <c r="P235" s="57"/>
      <c r="Q235" s="80"/>
    </row>
    <row r="236" spans="1:17" x14ac:dyDescent="0.2">
      <c r="P236" s="57"/>
      <c r="Q236" s="80"/>
    </row>
    <row r="237" spans="1:17" x14ac:dyDescent="0.2">
      <c r="A237" s="359" t="s">
        <v>69</v>
      </c>
      <c r="B237" s="359"/>
      <c r="C237" s="28" t="s">
        <v>71</v>
      </c>
      <c r="D237" s="1"/>
      <c r="E237" s="4"/>
      <c r="F237" s="4"/>
      <c r="G237" s="1"/>
      <c r="H237" s="5"/>
      <c r="I237" s="5"/>
      <c r="J237" s="4"/>
      <c r="K237" s="5"/>
      <c r="L237" s="5"/>
      <c r="M237" s="5"/>
      <c r="N237" s="5"/>
      <c r="P237" s="57"/>
      <c r="Q237" s="80"/>
    </row>
    <row r="238" spans="1:17" x14ac:dyDescent="0.2">
      <c r="A238" s="16"/>
      <c r="B238" s="16"/>
      <c r="C238" s="28" t="s">
        <v>70</v>
      </c>
      <c r="D238" s="1"/>
      <c r="E238" s="4"/>
      <c r="F238" s="4"/>
      <c r="G238" s="1"/>
      <c r="H238" s="5"/>
      <c r="I238" s="5"/>
      <c r="J238" s="4"/>
      <c r="K238" s="5"/>
      <c r="L238" s="5"/>
      <c r="M238" s="5"/>
      <c r="N238" s="5"/>
      <c r="P238" s="57"/>
      <c r="Q238" s="80"/>
    </row>
    <row r="239" spans="1:17" ht="13.5" thickBot="1" x14ac:dyDescent="0.25">
      <c r="A239" s="82"/>
      <c r="B239" s="83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57"/>
      <c r="Q239" s="80"/>
    </row>
    <row r="240" spans="1:17" x14ac:dyDescent="0.2">
      <c r="A240" s="360" t="s">
        <v>32</v>
      </c>
      <c r="B240" s="361"/>
      <c r="C240" s="360" t="s">
        <v>155</v>
      </c>
      <c r="D240" s="450"/>
      <c r="E240" s="451"/>
      <c r="F240" s="383" t="s">
        <v>79</v>
      </c>
      <c r="G240" s="384"/>
      <c r="H240" s="384"/>
      <c r="I240" s="384"/>
      <c r="J240" s="385"/>
      <c r="K240" s="433">
        <f>F250+G250+H250+I250+K250+L250+M250+N250</f>
        <v>0</v>
      </c>
      <c r="L240" s="434"/>
      <c r="M240" s="434"/>
      <c r="N240" s="434"/>
      <c r="O240" s="435"/>
      <c r="P240" s="57"/>
      <c r="Q240" s="80"/>
    </row>
    <row r="241" spans="1:17" ht="13.5" thickBot="1" x14ac:dyDescent="0.25">
      <c r="A241" s="362"/>
      <c r="B241" s="363"/>
      <c r="C241" s="362"/>
      <c r="D241" s="452"/>
      <c r="E241" s="453"/>
      <c r="F241" s="386"/>
      <c r="G241" s="387"/>
      <c r="H241" s="387"/>
      <c r="I241" s="387"/>
      <c r="J241" s="388"/>
      <c r="K241" s="436"/>
      <c r="L241" s="437"/>
      <c r="M241" s="437"/>
      <c r="N241" s="437"/>
      <c r="O241" s="438"/>
      <c r="P241" s="57"/>
      <c r="Q241" s="80"/>
    </row>
    <row r="242" spans="1:17" x14ac:dyDescent="0.2">
      <c r="A242" s="439" t="s">
        <v>80</v>
      </c>
      <c r="B242" s="440"/>
      <c r="C242" s="440"/>
      <c r="D242" s="440"/>
      <c r="E242" s="441"/>
      <c r="F242" s="442" t="s">
        <v>189</v>
      </c>
      <c r="G242" s="443"/>
      <c r="H242" s="443"/>
      <c r="I242" s="443"/>
      <c r="J242" s="444"/>
      <c r="K242" s="445" t="s">
        <v>188</v>
      </c>
      <c r="L242" s="446"/>
      <c r="M242" s="446"/>
      <c r="N242" s="446"/>
      <c r="O242" s="447"/>
      <c r="P242" s="57"/>
      <c r="Q242" s="80"/>
    </row>
    <row r="243" spans="1:17" ht="13.5" thickBot="1" x14ac:dyDescent="0.25">
      <c r="A243" s="187" t="s">
        <v>9</v>
      </c>
      <c r="B243" s="454" t="s">
        <v>10</v>
      </c>
      <c r="C243" s="455"/>
      <c r="D243" s="188" t="s">
        <v>15</v>
      </c>
      <c r="E243" s="189" t="s">
        <v>8</v>
      </c>
      <c r="F243" s="184" t="s">
        <v>11</v>
      </c>
      <c r="G243" s="185" t="s">
        <v>42</v>
      </c>
      <c r="H243" s="185" t="s">
        <v>85</v>
      </c>
      <c r="I243" s="185" t="s">
        <v>14</v>
      </c>
      <c r="J243" s="186" t="s">
        <v>12</v>
      </c>
      <c r="K243" s="181" t="s">
        <v>11</v>
      </c>
      <c r="L243" s="182" t="s">
        <v>42</v>
      </c>
      <c r="M243" s="182" t="s">
        <v>85</v>
      </c>
      <c r="N243" s="182" t="s">
        <v>157</v>
      </c>
      <c r="O243" s="183" t="s">
        <v>12</v>
      </c>
      <c r="P243" s="57"/>
      <c r="Q243" s="80"/>
    </row>
    <row r="244" spans="1:17" ht="15.75" customHeight="1" x14ac:dyDescent="0.25">
      <c r="A244" s="144">
        <v>1</v>
      </c>
      <c r="B244" s="456"/>
      <c r="C244" s="457"/>
      <c r="D244" s="145"/>
      <c r="E244" s="146"/>
      <c r="F244" s="170"/>
      <c r="G244" s="171"/>
      <c r="H244" s="171"/>
      <c r="I244" s="171"/>
      <c r="J244" s="172"/>
      <c r="K244" s="170"/>
      <c r="L244" s="171"/>
      <c r="M244" s="171"/>
      <c r="N244" s="171"/>
      <c r="O244" s="172"/>
      <c r="P244" s="57"/>
      <c r="Q244" s="80"/>
    </row>
    <row r="245" spans="1:17" ht="15.75" customHeight="1" x14ac:dyDescent="0.25">
      <c r="A245" s="147">
        <v>2</v>
      </c>
      <c r="B245" s="458"/>
      <c r="C245" s="459"/>
      <c r="D245" s="45"/>
      <c r="E245" s="148"/>
      <c r="F245" s="132"/>
      <c r="G245" s="46"/>
      <c r="H245" s="46"/>
      <c r="I245" s="46"/>
      <c r="J245" s="133"/>
      <c r="K245" s="132"/>
      <c r="L245" s="46"/>
      <c r="M245" s="46"/>
      <c r="N245" s="46"/>
      <c r="O245" s="133"/>
      <c r="P245" s="57"/>
      <c r="Q245" s="80"/>
    </row>
    <row r="246" spans="1:17" ht="15.75" customHeight="1" x14ac:dyDescent="0.25">
      <c r="A246" s="147">
        <v>3</v>
      </c>
      <c r="B246" s="458"/>
      <c r="C246" s="459"/>
      <c r="D246" s="45"/>
      <c r="E246" s="148"/>
      <c r="F246" s="132"/>
      <c r="G246" s="46"/>
      <c r="H246" s="46"/>
      <c r="I246" s="46"/>
      <c r="J246" s="133"/>
      <c r="K246" s="132"/>
      <c r="L246" s="46"/>
      <c r="M246" s="46"/>
      <c r="N246" s="46"/>
      <c r="O246" s="133"/>
      <c r="P246" s="57"/>
      <c r="Q246" s="80"/>
    </row>
    <row r="247" spans="1:17" ht="15.75" customHeight="1" x14ac:dyDescent="0.25">
      <c r="A247" s="147">
        <v>4</v>
      </c>
      <c r="B247" s="458"/>
      <c r="C247" s="459"/>
      <c r="D247" s="45"/>
      <c r="E247" s="148"/>
      <c r="F247" s="132"/>
      <c r="G247" s="46"/>
      <c r="H247" s="46"/>
      <c r="I247" s="46"/>
      <c r="J247" s="133"/>
      <c r="K247" s="132"/>
      <c r="L247" s="46"/>
      <c r="M247" s="46"/>
      <c r="N247" s="46"/>
      <c r="O247" s="133"/>
      <c r="P247" s="57"/>
      <c r="Q247" s="80"/>
    </row>
    <row r="248" spans="1:17" ht="15.75" customHeight="1" x14ac:dyDescent="0.25">
      <c r="A248" s="147">
        <v>5</v>
      </c>
      <c r="B248" s="458"/>
      <c r="C248" s="459"/>
      <c r="D248" s="45"/>
      <c r="E248" s="148"/>
      <c r="F248" s="132"/>
      <c r="G248" s="46"/>
      <c r="H248" s="46"/>
      <c r="I248" s="46"/>
      <c r="J248" s="133"/>
      <c r="K248" s="132"/>
      <c r="L248" s="46"/>
      <c r="M248" s="46"/>
      <c r="N248" s="46"/>
      <c r="O248" s="133"/>
      <c r="P248" s="57"/>
      <c r="Q248" s="80"/>
    </row>
    <row r="249" spans="1:17" ht="15.75" customHeight="1" thickBot="1" x14ac:dyDescent="0.3">
      <c r="A249" s="149">
        <v>6</v>
      </c>
      <c r="B249" s="462"/>
      <c r="C249" s="463"/>
      <c r="D249" s="150"/>
      <c r="E249" s="151"/>
      <c r="F249" s="158"/>
      <c r="G249" s="159"/>
      <c r="H249" s="159"/>
      <c r="I249" s="159"/>
      <c r="J249" s="160"/>
      <c r="K249" s="158"/>
      <c r="L249" s="159"/>
      <c r="M249" s="159"/>
      <c r="N249" s="159"/>
      <c r="O249" s="160"/>
      <c r="P249" s="57"/>
      <c r="Q249" s="80"/>
    </row>
    <row r="250" spans="1:17" ht="13.5" thickBot="1" x14ac:dyDescent="0.25">
      <c r="D250" s="381" t="s">
        <v>13</v>
      </c>
      <c r="E250" s="382"/>
      <c r="F250" s="140">
        <f>SUM(F244:F249)</f>
        <v>0</v>
      </c>
      <c r="G250" s="140">
        <f>SUM(G244:G249)</f>
        <v>0</v>
      </c>
      <c r="H250" s="140">
        <f>SUM(H244:H249)</f>
        <v>0</v>
      </c>
      <c r="I250" s="179">
        <f>SUM(I244:I249)</f>
        <v>0</v>
      </c>
      <c r="J250" s="180"/>
      <c r="K250" s="140">
        <f>SUM(K244:K249)</f>
        <v>0</v>
      </c>
      <c r="L250" s="140">
        <f t="shared" ref="L250:N250" si="44">SUM(L244:L249)</f>
        <v>0</v>
      </c>
      <c r="M250" s="140">
        <f t="shared" si="44"/>
        <v>0</v>
      </c>
      <c r="N250" s="140">
        <f t="shared" si="44"/>
        <v>0</v>
      </c>
      <c r="O250" s="141"/>
      <c r="P250" s="57"/>
      <c r="Q250" s="80"/>
    </row>
    <row r="251" spans="1:17" x14ac:dyDescent="0.2">
      <c r="P251" s="57"/>
      <c r="Q251" s="80"/>
    </row>
    <row r="252" spans="1:17" x14ac:dyDescent="0.2">
      <c r="A252" s="359" t="s">
        <v>69</v>
      </c>
      <c r="B252" s="359"/>
      <c r="C252" s="28" t="s">
        <v>71</v>
      </c>
      <c r="D252" s="1"/>
      <c r="E252" s="4"/>
      <c r="F252" s="4"/>
      <c r="G252" s="1"/>
      <c r="H252" s="5"/>
      <c r="I252" s="5"/>
      <c r="J252" s="4"/>
      <c r="K252" s="5"/>
      <c r="L252" s="5"/>
      <c r="M252" s="5"/>
      <c r="N252" s="5"/>
      <c r="P252" s="57"/>
      <c r="Q252" s="80"/>
    </row>
    <row r="253" spans="1:17" x14ac:dyDescent="0.2">
      <c r="A253" s="16"/>
      <c r="B253" s="16"/>
      <c r="C253" s="28" t="s">
        <v>70</v>
      </c>
      <c r="D253" s="1"/>
      <c r="E253" s="4"/>
      <c r="F253" s="4"/>
      <c r="G253" s="1"/>
      <c r="H253" s="5"/>
      <c r="I253" s="5"/>
      <c r="J253" s="4"/>
      <c r="K253" s="5"/>
      <c r="L253" s="5"/>
      <c r="M253" s="5"/>
      <c r="N253" s="5"/>
      <c r="P253" s="57"/>
      <c r="Q253" s="80"/>
    </row>
    <row r="254" spans="1:17" ht="13.5" thickBot="1" x14ac:dyDescent="0.25">
      <c r="A254" s="82"/>
      <c r="B254" s="83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57"/>
      <c r="Q254" s="80"/>
    </row>
    <row r="255" spans="1:17" x14ac:dyDescent="0.2">
      <c r="A255" s="360" t="s">
        <v>90</v>
      </c>
      <c r="B255" s="361"/>
      <c r="C255" s="360" t="s">
        <v>155</v>
      </c>
      <c r="D255" s="450"/>
      <c r="E255" s="451"/>
      <c r="F255" s="383" t="s">
        <v>79</v>
      </c>
      <c r="G255" s="384"/>
      <c r="H255" s="384"/>
      <c r="I255" s="384"/>
      <c r="J255" s="385"/>
      <c r="K255" s="433">
        <f>F265+G265+H265+I265+K265+L265+M265+N265</f>
        <v>0</v>
      </c>
      <c r="L255" s="434"/>
      <c r="M255" s="434"/>
      <c r="N255" s="434"/>
      <c r="O255" s="435"/>
      <c r="P255" s="57"/>
      <c r="Q255" s="80"/>
    </row>
    <row r="256" spans="1:17" ht="13.5" thickBot="1" x14ac:dyDescent="0.25">
      <c r="A256" s="362"/>
      <c r="B256" s="363"/>
      <c r="C256" s="362"/>
      <c r="D256" s="452"/>
      <c r="E256" s="453"/>
      <c r="F256" s="386"/>
      <c r="G256" s="387"/>
      <c r="H256" s="387"/>
      <c r="I256" s="387"/>
      <c r="J256" s="388"/>
      <c r="K256" s="436"/>
      <c r="L256" s="437"/>
      <c r="M256" s="437"/>
      <c r="N256" s="437"/>
      <c r="O256" s="438"/>
      <c r="P256" s="57"/>
      <c r="Q256" s="80"/>
    </row>
    <row r="257" spans="1:17" x14ac:dyDescent="0.2">
      <c r="A257" s="439" t="s">
        <v>80</v>
      </c>
      <c r="B257" s="440"/>
      <c r="C257" s="440"/>
      <c r="D257" s="440"/>
      <c r="E257" s="441"/>
      <c r="F257" s="442" t="s">
        <v>189</v>
      </c>
      <c r="G257" s="443"/>
      <c r="H257" s="443"/>
      <c r="I257" s="443"/>
      <c r="J257" s="444"/>
      <c r="K257" s="445" t="s">
        <v>188</v>
      </c>
      <c r="L257" s="446"/>
      <c r="M257" s="446"/>
      <c r="N257" s="446"/>
      <c r="O257" s="447"/>
      <c r="P257" s="57"/>
      <c r="Q257" s="80"/>
    </row>
    <row r="258" spans="1:17" ht="13.5" thickBot="1" x14ac:dyDescent="0.25">
      <c r="A258" s="187" t="s">
        <v>9</v>
      </c>
      <c r="B258" s="454" t="s">
        <v>10</v>
      </c>
      <c r="C258" s="455"/>
      <c r="D258" s="188" t="s">
        <v>15</v>
      </c>
      <c r="E258" s="189" t="s">
        <v>8</v>
      </c>
      <c r="F258" s="184" t="s">
        <v>11</v>
      </c>
      <c r="G258" s="185" t="s">
        <v>42</v>
      </c>
      <c r="H258" s="185" t="s">
        <v>85</v>
      </c>
      <c r="I258" s="185" t="s">
        <v>14</v>
      </c>
      <c r="J258" s="186" t="s">
        <v>12</v>
      </c>
      <c r="K258" s="181" t="s">
        <v>11</v>
      </c>
      <c r="L258" s="182" t="s">
        <v>42</v>
      </c>
      <c r="M258" s="182" t="s">
        <v>85</v>
      </c>
      <c r="N258" s="182" t="s">
        <v>157</v>
      </c>
      <c r="O258" s="183" t="s">
        <v>12</v>
      </c>
      <c r="P258" s="57"/>
      <c r="Q258" s="80"/>
    </row>
    <row r="259" spans="1:17" ht="15.75" customHeight="1" x14ac:dyDescent="0.25">
      <c r="A259" s="144">
        <v>1</v>
      </c>
      <c r="B259" s="456"/>
      <c r="C259" s="457"/>
      <c r="D259" s="145"/>
      <c r="E259" s="146"/>
      <c r="F259" s="170"/>
      <c r="G259" s="171"/>
      <c r="H259" s="171"/>
      <c r="I259" s="171"/>
      <c r="J259" s="172"/>
      <c r="K259" s="170"/>
      <c r="L259" s="171"/>
      <c r="M259" s="171"/>
      <c r="N259" s="171"/>
      <c r="O259" s="172"/>
      <c r="P259" s="57"/>
      <c r="Q259" s="80"/>
    </row>
    <row r="260" spans="1:17" ht="15.75" customHeight="1" x14ac:dyDescent="0.25">
      <c r="A260" s="147">
        <v>2</v>
      </c>
      <c r="B260" s="458"/>
      <c r="C260" s="459"/>
      <c r="D260" s="45"/>
      <c r="E260" s="148"/>
      <c r="F260" s="132"/>
      <c r="G260" s="46"/>
      <c r="H260" s="46"/>
      <c r="I260" s="46"/>
      <c r="J260" s="133"/>
      <c r="K260" s="132"/>
      <c r="L260" s="46"/>
      <c r="M260" s="46"/>
      <c r="N260" s="46"/>
      <c r="O260" s="133"/>
      <c r="P260" s="57"/>
      <c r="Q260" s="80"/>
    </row>
    <row r="261" spans="1:17" ht="15.75" customHeight="1" x14ac:dyDescent="0.25">
      <c r="A261" s="147">
        <v>3</v>
      </c>
      <c r="B261" s="458"/>
      <c r="C261" s="459"/>
      <c r="D261" s="45"/>
      <c r="E261" s="148"/>
      <c r="F261" s="132"/>
      <c r="G261" s="46"/>
      <c r="H261" s="46"/>
      <c r="I261" s="46"/>
      <c r="J261" s="133"/>
      <c r="K261" s="132"/>
      <c r="L261" s="46"/>
      <c r="M261" s="46"/>
      <c r="N261" s="46"/>
      <c r="O261" s="133"/>
      <c r="P261" s="57"/>
      <c r="Q261" s="80"/>
    </row>
    <row r="262" spans="1:17" ht="15.75" customHeight="1" x14ac:dyDescent="0.25">
      <c r="A262" s="147">
        <v>4</v>
      </c>
      <c r="B262" s="458"/>
      <c r="C262" s="459"/>
      <c r="D262" s="45"/>
      <c r="E262" s="148"/>
      <c r="F262" s="132"/>
      <c r="G262" s="46"/>
      <c r="H262" s="46"/>
      <c r="I262" s="46"/>
      <c r="J262" s="133"/>
      <c r="K262" s="132"/>
      <c r="L262" s="46"/>
      <c r="M262" s="46"/>
      <c r="N262" s="46"/>
      <c r="O262" s="133"/>
      <c r="P262" s="57"/>
      <c r="Q262" s="80"/>
    </row>
    <row r="263" spans="1:17" ht="15.75" customHeight="1" x14ac:dyDescent="0.25">
      <c r="A263" s="147">
        <v>5</v>
      </c>
      <c r="B263" s="458"/>
      <c r="C263" s="459"/>
      <c r="D263" s="45"/>
      <c r="E263" s="148"/>
      <c r="F263" s="132"/>
      <c r="G263" s="46"/>
      <c r="H263" s="46"/>
      <c r="I263" s="46"/>
      <c r="J263" s="133"/>
      <c r="K263" s="132"/>
      <c r="L263" s="46"/>
      <c r="M263" s="46"/>
      <c r="N263" s="46"/>
      <c r="O263" s="133"/>
      <c r="P263" s="57"/>
      <c r="Q263" s="80"/>
    </row>
    <row r="264" spans="1:17" ht="15.75" customHeight="1" thickBot="1" x14ac:dyDescent="0.3">
      <c r="A264" s="149">
        <v>6</v>
      </c>
      <c r="B264" s="462"/>
      <c r="C264" s="463"/>
      <c r="D264" s="150"/>
      <c r="E264" s="151"/>
      <c r="F264" s="158"/>
      <c r="G264" s="159"/>
      <c r="H264" s="159"/>
      <c r="I264" s="159"/>
      <c r="J264" s="160"/>
      <c r="K264" s="158"/>
      <c r="L264" s="159"/>
      <c r="M264" s="159"/>
      <c r="N264" s="159"/>
      <c r="O264" s="160"/>
      <c r="P264" s="57"/>
      <c r="Q264" s="80"/>
    </row>
    <row r="265" spans="1:17" ht="13.5" thickBot="1" x14ac:dyDescent="0.25">
      <c r="D265" s="381" t="s">
        <v>13</v>
      </c>
      <c r="E265" s="382"/>
      <c r="F265" s="140">
        <f>SUM(F259:F264)</f>
        <v>0</v>
      </c>
      <c r="G265" s="140">
        <f>SUM(G259:G264)</f>
        <v>0</v>
      </c>
      <c r="H265" s="140">
        <f>SUM(H259:H264)</f>
        <v>0</v>
      </c>
      <c r="I265" s="179">
        <f>SUM(I259:I264)</f>
        <v>0</v>
      </c>
      <c r="J265" s="180"/>
      <c r="K265" s="140">
        <f>SUM(K259:K264)</f>
        <v>0</v>
      </c>
      <c r="L265" s="140">
        <f t="shared" ref="L265:N265" si="45">SUM(L259:L264)</f>
        <v>0</v>
      </c>
      <c r="M265" s="140">
        <f t="shared" si="45"/>
        <v>0</v>
      </c>
      <c r="N265" s="140">
        <f t="shared" si="45"/>
        <v>0</v>
      </c>
      <c r="O265" s="141"/>
      <c r="P265" s="57"/>
      <c r="Q265" s="80"/>
    </row>
    <row r="266" spans="1:17" x14ac:dyDescent="0.2">
      <c r="P266" s="57"/>
      <c r="Q266" s="80"/>
    </row>
    <row r="267" spans="1:17" x14ac:dyDescent="0.2">
      <c r="A267" s="359" t="s">
        <v>69</v>
      </c>
      <c r="B267" s="359"/>
      <c r="C267" s="28" t="s">
        <v>71</v>
      </c>
      <c r="D267" s="1"/>
      <c r="E267" s="4"/>
      <c r="F267" s="4"/>
      <c r="G267" s="1"/>
      <c r="H267" s="5"/>
      <c r="I267" s="5"/>
      <c r="J267" s="4"/>
      <c r="K267" s="5"/>
      <c r="L267" s="5"/>
      <c r="M267" s="5"/>
      <c r="N267" s="5"/>
      <c r="P267" s="57"/>
      <c r="Q267" s="80"/>
    </row>
    <row r="268" spans="1:17" x14ac:dyDescent="0.2">
      <c r="A268" s="16"/>
      <c r="B268" s="16"/>
      <c r="C268" s="28" t="s">
        <v>70</v>
      </c>
      <c r="D268" s="1"/>
      <c r="E268" s="4"/>
      <c r="F268" s="4"/>
      <c r="G268" s="1"/>
      <c r="H268" s="5"/>
      <c r="I268" s="5"/>
      <c r="J268" s="4"/>
      <c r="K268" s="5"/>
      <c r="L268" s="5"/>
      <c r="M268" s="5"/>
      <c r="N268" s="5"/>
      <c r="P268" s="57"/>
      <c r="Q268" s="80"/>
    </row>
    <row r="269" spans="1:17" ht="13.5" thickBot="1" x14ac:dyDescent="0.25">
      <c r="A269" s="82"/>
      <c r="B269" s="83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57"/>
      <c r="Q269" s="80"/>
    </row>
    <row r="270" spans="1:17" x14ac:dyDescent="0.2">
      <c r="A270" s="360" t="s">
        <v>91</v>
      </c>
      <c r="B270" s="361"/>
      <c r="C270" s="360" t="s">
        <v>155</v>
      </c>
      <c r="D270" s="450"/>
      <c r="E270" s="451"/>
      <c r="F270" s="383" t="s">
        <v>79</v>
      </c>
      <c r="G270" s="384"/>
      <c r="H270" s="384"/>
      <c r="I270" s="384"/>
      <c r="J270" s="385"/>
      <c r="K270" s="433">
        <f>F280+G280+H280+I280+K280+L280+M280+N280</f>
        <v>0</v>
      </c>
      <c r="L270" s="434"/>
      <c r="M270" s="434"/>
      <c r="N270" s="434"/>
      <c r="O270" s="435"/>
      <c r="P270" s="57"/>
      <c r="Q270" s="80"/>
    </row>
    <row r="271" spans="1:17" ht="13.5" thickBot="1" x14ac:dyDescent="0.25">
      <c r="A271" s="362"/>
      <c r="B271" s="363"/>
      <c r="C271" s="362"/>
      <c r="D271" s="452"/>
      <c r="E271" s="453"/>
      <c r="F271" s="386"/>
      <c r="G271" s="387"/>
      <c r="H271" s="387"/>
      <c r="I271" s="387"/>
      <c r="J271" s="388"/>
      <c r="K271" s="436"/>
      <c r="L271" s="437"/>
      <c r="M271" s="437"/>
      <c r="N271" s="437"/>
      <c r="O271" s="438"/>
      <c r="P271" s="57"/>
      <c r="Q271" s="80"/>
    </row>
    <row r="272" spans="1:17" x14ac:dyDescent="0.2">
      <c r="A272" s="439" t="s">
        <v>80</v>
      </c>
      <c r="B272" s="440"/>
      <c r="C272" s="440"/>
      <c r="D272" s="440"/>
      <c r="E272" s="441"/>
      <c r="F272" s="442" t="s">
        <v>189</v>
      </c>
      <c r="G272" s="443"/>
      <c r="H272" s="443"/>
      <c r="I272" s="443"/>
      <c r="J272" s="444"/>
      <c r="K272" s="445" t="s">
        <v>188</v>
      </c>
      <c r="L272" s="446"/>
      <c r="M272" s="446"/>
      <c r="N272" s="446"/>
      <c r="O272" s="447"/>
      <c r="P272" s="57"/>
      <c r="Q272" s="80"/>
    </row>
    <row r="273" spans="1:17" ht="13.5" thickBot="1" x14ac:dyDescent="0.25">
      <c r="A273" s="187" t="s">
        <v>9</v>
      </c>
      <c r="B273" s="454" t="s">
        <v>10</v>
      </c>
      <c r="C273" s="455"/>
      <c r="D273" s="188" t="s">
        <v>15</v>
      </c>
      <c r="E273" s="189" t="s">
        <v>8</v>
      </c>
      <c r="F273" s="184" t="s">
        <v>11</v>
      </c>
      <c r="G273" s="185" t="s">
        <v>42</v>
      </c>
      <c r="H273" s="185" t="s">
        <v>85</v>
      </c>
      <c r="I273" s="185" t="s">
        <v>14</v>
      </c>
      <c r="J273" s="186" t="s">
        <v>12</v>
      </c>
      <c r="K273" s="181" t="s">
        <v>11</v>
      </c>
      <c r="L273" s="182" t="s">
        <v>42</v>
      </c>
      <c r="M273" s="182" t="s">
        <v>85</v>
      </c>
      <c r="N273" s="182" t="s">
        <v>157</v>
      </c>
      <c r="O273" s="183" t="s">
        <v>12</v>
      </c>
      <c r="P273" s="57"/>
      <c r="Q273" s="80"/>
    </row>
    <row r="274" spans="1:17" ht="15.75" customHeight="1" x14ac:dyDescent="0.25">
      <c r="A274" s="144">
        <v>1</v>
      </c>
      <c r="B274" s="456"/>
      <c r="C274" s="457"/>
      <c r="D274" s="145"/>
      <c r="E274" s="146"/>
      <c r="F274" s="170"/>
      <c r="G274" s="171"/>
      <c r="H274" s="171"/>
      <c r="I274" s="171"/>
      <c r="J274" s="172"/>
      <c r="K274" s="170"/>
      <c r="L274" s="171"/>
      <c r="M274" s="171"/>
      <c r="N274" s="171"/>
      <c r="O274" s="172"/>
      <c r="P274" s="57"/>
      <c r="Q274" s="80"/>
    </row>
    <row r="275" spans="1:17" ht="15.75" customHeight="1" x14ac:dyDescent="0.25">
      <c r="A275" s="147">
        <v>2</v>
      </c>
      <c r="B275" s="458"/>
      <c r="C275" s="459"/>
      <c r="D275" s="45"/>
      <c r="E275" s="148"/>
      <c r="F275" s="132"/>
      <c r="G275" s="46"/>
      <c r="H275" s="46"/>
      <c r="I275" s="46"/>
      <c r="J275" s="133"/>
      <c r="K275" s="132"/>
      <c r="L275" s="46"/>
      <c r="M275" s="46"/>
      <c r="N275" s="46"/>
      <c r="O275" s="133"/>
      <c r="P275" s="57"/>
      <c r="Q275" s="80"/>
    </row>
    <row r="276" spans="1:17" ht="15.75" customHeight="1" x14ac:dyDescent="0.25">
      <c r="A276" s="147">
        <v>3</v>
      </c>
      <c r="B276" s="458"/>
      <c r="C276" s="459"/>
      <c r="D276" s="45"/>
      <c r="E276" s="148"/>
      <c r="F276" s="132"/>
      <c r="G276" s="46"/>
      <c r="H276" s="46"/>
      <c r="I276" s="46"/>
      <c r="J276" s="133"/>
      <c r="K276" s="132"/>
      <c r="L276" s="46"/>
      <c r="M276" s="46"/>
      <c r="N276" s="46"/>
      <c r="O276" s="133"/>
      <c r="P276" s="57"/>
      <c r="Q276" s="80"/>
    </row>
    <row r="277" spans="1:17" ht="15.75" customHeight="1" x14ac:dyDescent="0.25">
      <c r="A277" s="147">
        <v>4</v>
      </c>
      <c r="B277" s="458"/>
      <c r="C277" s="459"/>
      <c r="D277" s="45"/>
      <c r="E277" s="148"/>
      <c r="F277" s="132"/>
      <c r="G277" s="46"/>
      <c r="H277" s="46"/>
      <c r="I277" s="46"/>
      <c r="J277" s="133"/>
      <c r="K277" s="132"/>
      <c r="L277" s="46"/>
      <c r="M277" s="46"/>
      <c r="N277" s="46"/>
      <c r="O277" s="133"/>
      <c r="P277" s="57"/>
      <c r="Q277" s="80"/>
    </row>
    <row r="278" spans="1:17" ht="15.75" customHeight="1" x14ac:dyDescent="0.25">
      <c r="A278" s="147">
        <v>5</v>
      </c>
      <c r="B278" s="458"/>
      <c r="C278" s="459"/>
      <c r="D278" s="45"/>
      <c r="E278" s="148"/>
      <c r="F278" s="132"/>
      <c r="G278" s="46"/>
      <c r="H278" s="46"/>
      <c r="I278" s="46"/>
      <c r="J278" s="133"/>
      <c r="K278" s="132"/>
      <c r="L278" s="46"/>
      <c r="M278" s="46"/>
      <c r="N278" s="46"/>
      <c r="O278" s="133"/>
      <c r="P278" s="57"/>
      <c r="Q278" s="80"/>
    </row>
    <row r="279" spans="1:17" ht="15.75" customHeight="1" thickBot="1" x14ac:dyDescent="0.3">
      <c r="A279" s="149">
        <v>6</v>
      </c>
      <c r="B279" s="462"/>
      <c r="C279" s="463"/>
      <c r="D279" s="150"/>
      <c r="E279" s="151"/>
      <c r="F279" s="158"/>
      <c r="G279" s="159"/>
      <c r="H279" s="159"/>
      <c r="I279" s="159"/>
      <c r="J279" s="160"/>
      <c r="K279" s="158"/>
      <c r="L279" s="159"/>
      <c r="M279" s="159"/>
      <c r="N279" s="159"/>
      <c r="O279" s="160"/>
      <c r="P279" s="57"/>
      <c r="Q279" s="80"/>
    </row>
    <row r="280" spans="1:17" ht="13.5" thickBot="1" x14ac:dyDescent="0.25">
      <c r="D280" s="381" t="s">
        <v>13</v>
      </c>
      <c r="E280" s="382"/>
      <c r="F280" s="140">
        <f>SUM(F274:F279)</f>
        <v>0</v>
      </c>
      <c r="G280" s="140">
        <f>SUM(G274:G279)</f>
        <v>0</v>
      </c>
      <c r="H280" s="140">
        <f>SUM(H274:H279)</f>
        <v>0</v>
      </c>
      <c r="I280" s="179">
        <f>SUM(I274:I279)</f>
        <v>0</v>
      </c>
      <c r="J280" s="180"/>
      <c r="K280" s="140">
        <f>SUM(K274:K279)</f>
        <v>0</v>
      </c>
      <c r="L280" s="140">
        <f t="shared" ref="L280:N280" si="46">SUM(L274:L279)</f>
        <v>0</v>
      </c>
      <c r="M280" s="140">
        <f t="shared" si="46"/>
        <v>0</v>
      </c>
      <c r="N280" s="140">
        <f t="shared" si="46"/>
        <v>0</v>
      </c>
      <c r="O280" s="141"/>
      <c r="P280" s="57"/>
      <c r="Q280" s="80"/>
    </row>
    <row r="281" spans="1:17" x14ac:dyDescent="0.2">
      <c r="P281" s="57"/>
      <c r="Q281" s="80"/>
    </row>
    <row r="282" spans="1:17" x14ac:dyDescent="0.2">
      <c r="A282" s="359" t="s">
        <v>69</v>
      </c>
      <c r="B282" s="359"/>
      <c r="C282" s="28" t="s">
        <v>71</v>
      </c>
      <c r="D282" s="1"/>
      <c r="E282" s="4"/>
      <c r="F282" s="4"/>
      <c r="G282" s="1"/>
      <c r="H282" s="5"/>
      <c r="I282" s="5"/>
      <c r="J282" s="4"/>
      <c r="K282" s="5"/>
      <c r="L282" s="5"/>
      <c r="M282" s="5"/>
      <c r="N282" s="5"/>
      <c r="P282" s="57"/>
      <c r="Q282" s="80"/>
    </row>
    <row r="283" spans="1:17" x14ac:dyDescent="0.2">
      <c r="A283" s="16"/>
      <c r="B283" s="16"/>
      <c r="C283" s="28" t="s">
        <v>70</v>
      </c>
      <c r="D283" s="1"/>
      <c r="E283" s="4"/>
      <c r="F283" s="4"/>
      <c r="G283" s="1"/>
      <c r="H283" s="5"/>
      <c r="I283" s="5"/>
      <c r="J283" s="4"/>
      <c r="K283" s="5"/>
      <c r="L283" s="5"/>
      <c r="M283" s="5"/>
      <c r="N283" s="5"/>
      <c r="P283" s="57"/>
      <c r="Q283" s="80"/>
    </row>
    <row r="284" spans="1:17" ht="13.5" thickBot="1" x14ac:dyDescent="0.25">
      <c r="A284" s="82"/>
      <c r="B284" s="83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57"/>
      <c r="Q284" s="80"/>
    </row>
    <row r="285" spans="1:17" x14ac:dyDescent="0.2">
      <c r="A285" s="360" t="s">
        <v>92</v>
      </c>
      <c r="B285" s="361"/>
      <c r="C285" s="360" t="s">
        <v>155</v>
      </c>
      <c r="D285" s="450"/>
      <c r="E285" s="451"/>
      <c r="F285" s="383" t="s">
        <v>79</v>
      </c>
      <c r="G285" s="384"/>
      <c r="H285" s="384"/>
      <c r="I285" s="384"/>
      <c r="J285" s="385"/>
      <c r="K285" s="433">
        <f>F295+G295+H295+I295+K295+L295+M295+N295</f>
        <v>0</v>
      </c>
      <c r="L285" s="434"/>
      <c r="M285" s="434"/>
      <c r="N285" s="434"/>
      <c r="O285" s="435"/>
      <c r="P285" s="57"/>
      <c r="Q285" s="80"/>
    </row>
    <row r="286" spans="1:17" ht="13.5" thickBot="1" x14ac:dyDescent="0.25">
      <c r="A286" s="362"/>
      <c r="B286" s="363"/>
      <c r="C286" s="362"/>
      <c r="D286" s="452"/>
      <c r="E286" s="453"/>
      <c r="F286" s="386"/>
      <c r="G286" s="387"/>
      <c r="H286" s="387"/>
      <c r="I286" s="387"/>
      <c r="J286" s="388"/>
      <c r="K286" s="436"/>
      <c r="L286" s="437"/>
      <c r="M286" s="437"/>
      <c r="N286" s="437"/>
      <c r="O286" s="438"/>
      <c r="P286" s="57"/>
      <c r="Q286" s="80"/>
    </row>
    <row r="287" spans="1:17" x14ac:dyDescent="0.2">
      <c r="A287" s="439" t="s">
        <v>80</v>
      </c>
      <c r="B287" s="440"/>
      <c r="C287" s="440"/>
      <c r="D287" s="440"/>
      <c r="E287" s="441"/>
      <c r="F287" s="442" t="s">
        <v>189</v>
      </c>
      <c r="G287" s="443"/>
      <c r="H287" s="443"/>
      <c r="I287" s="443"/>
      <c r="J287" s="444"/>
      <c r="K287" s="445" t="s">
        <v>188</v>
      </c>
      <c r="L287" s="446"/>
      <c r="M287" s="446"/>
      <c r="N287" s="446"/>
      <c r="O287" s="447"/>
      <c r="P287" s="57"/>
      <c r="Q287" s="80"/>
    </row>
    <row r="288" spans="1:17" ht="13.5" thickBot="1" x14ac:dyDescent="0.25">
      <c r="A288" s="187" t="s">
        <v>9</v>
      </c>
      <c r="B288" s="454" t="s">
        <v>10</v>
      </c>
      <c r="C288" s="455"/>
      <c r="D288" s="188" t="s">
        <v>15</v>
      </c>
      <c r="E288" s="189" t="s">
        <v>8</v>
      </c>
      <c r="F288" s="184" t="s">
        <v>11</v>
      </c>
      <c r="G288" s="185" t="s">
        <v>42</v>
      </c>
      <c r="H288" s="185" t="s">
        <v>85</v>
      </c>
      <c r="I288" s="185" t="s">
        <v>14</v>
      </c>
      <c r="J288" s="186" t="s">
        <v>12</v>
      </c>
      <c r="K288" s="181" t="s">
        <v>11</v>
      </c>
      <c r="L288" s="182" t="s">
        <v>42</v>
      </c>
      <c r="M288" s="182" t="s">
        <v>85</v>
      </c>
      <c r="N288" s="182" t="s">
        <v>157</v>
      </c>
      <c r="O288" s="183" t="s">
        <v>12</v>
      </c>
      <c r="P288" s="57"/>
      <c r="Q288" s="80"/>
    </row>
    <row r="289" spans="1:17" ht="15.75" customHeight="1" x14ac:dyDescent="0.25">
      <c r="A289" s="144">
        <v>1</v>
      </c>
      <c r="B289" s="456"/>
      <c r="C289" s="457"/>
      <c r="D289" s="145"/>
      <c r="E289" s="146"/>
      <c r="F289" s="170"/>
      <c r="G289" s="171"/>
      <c r="H289" s="171"/>
      <c r="I289" s="171"/>
      <c r="J289" s="172"/>
      <c r="K289" s="170"/>
      <c r="L289" s="171"/>
      <c r="M289" s="171"/>
      <c r="N289" s="171"/>
      <c r="O289" s="172"/>
      <c r="P289" s="57"/>
      <c r="Q289" s="80"/>
    </row>
    <row r="290" spans="1:17" ht="15.75" customHeight="1" x14ac:dyDescent="0.25">
      <c r="A290" s="147">
        <v>2</v>
      </c>
      <c r="B290" s="458"/>
      <c r="C290" s="459"/>
      <c r="D290" s="45"/>
      <c r="E290" s="148"/>
      <c r="F290" s="132"/>
      <c r="G290" s="46"/>
      <c r="H290" s="46"/>
      <c r="I290" s="46"/>
      <c r="J290" s="133"/>
      <c r="K290" s="132"/>
      <c r="L290" s="46"/>
      <c r="M290" s="46"/>
      <c r="N290" s="46"/>
      <c r="O290" s="133"/>
      <c r="P290" s="57"/>
      <c r="Q290" s="80"/>
    </row>
    <row r="291" spans="1:17" ht="15.75" customHeight="1" x14ac:dyDescent="0.25">
      <c r="A291" s="147">
        <v>3</v>
      </c>
      <c r="B291" s="458"/>
      <c r="C291" s="459"/>
      <c r="D291" s="45"/>
      <c r="E291" s="148"/>
      <c r="F291" s="132"/>
      <c r="G291" s="46"/>
      <c r="H291" s="46"/>
      <c r="I291" s="46"/>
      <c r="J291" s="133"/>
      <c r="K291" s="132"/>
      <c r="L291" s="46"/>
      <c r="M291" s="46"/>
      <c r="N291" s="46"/>
      <c r="O291" s="133"/>
      <c r="P291" s="57"/>
      <c r="Q291" s="80"/>
    </row>
    <row r="292" spans="1:17" ht="15.75" customHeight="1" x14ac:dyDescent="0.25">
      <c r="A292" s="147">
        <v>4</v>
      </c>
      <c r="B292" s="458"/>
      <c r="C292" s="459"/>
      <c r="D292" s="45"/>
      <c r="E292" s="148"/>
      <c r="F292" s="132"/>
      <c r="G292" s="46"/>
      <c r="H292" s="46"/>
      <c r="I292" s="46"/>
      <c r="J292" s="133"/>
      <c r="K292" s="132"/>
      <c r="L292" s="46"/>
      <c r="M292" s="46"/>
      <c r="N292" s="46"/>
      <c r="O292" s="133"/>
      <c r="P292" s="57"/>
      <c r="Q292" s="80"/>
    </row>
    <row r="293" spans="1:17" ht="15.75" customHeight="1" x14ac:dyDescent="0.25">
      <c r="A293" s="147">
        <v>5</v>
      </c>
      <c r="B293" s="458"/>
      <c r="C293" s="459"/>
      <c r="D293" s="45"/>
      <c r="E293" s="148"/>
      <c r="F293" s="132"/>
      <c r="G293" s="46"/>
      <c r="H293" s="46"/>
      <c r="I293" s="46"/>
      <c r="J293" s="133"/>
      <c r="K293" s="132"/>
      <c r="L293" s="46"/>
      <c r="M293" s="46"/>
      <c r="N293" s="46"/>
      <c r="O293" s="133"/>
      <c r="P293" s="57"/>
      <c r="Q293" s="80"/>
    </row>
    <row r="294" spans="1:17" ht="15.75" customHeight="1" thickBot="1" x14ac:dyDescent="0.3">
      <c r="A294" s="149">
        <v>6</v>
      </c>
      <c r="B294" s="462"/>
      <c r="C294" s="463"/>
      <c r="D294" s="150"/>
      <c r="E294" s="151"/>
      <c r="F294" s="158"/>
      <c r="G294" s="159"/>
      <c r="H294" s="159"/>
      <c r="I294" s="159"/>
      <c r="J294" s="160"/>
      <c r="K294" s="158"/>
      <c r="L294" s="159"/>
      <c r="M294" s="159"/>
      <c r="N294" s="159"/>
      <c r="O294" s="160"/>
      <c r="P294" s="57"/>
      <c r="Q294" s="80"/>
    </row>
    <row r="295" spans="1:17" ht="13.5" thickBot="1" x14ac:dyDescent="0.25">
      <c r="D295" s="381" t="s">
        <v>13</v>
      </c>
      <c r="E295" s="382"/>
      <c r="F295" s="140">
        <f>SUM(F289:F294)</f>
        <v>0</v>
      </c>
      <c r="G295" s="140">
        <f>SUM(G289:G294)</f>
        <v>0</v>
      </c>
      <c r="H295" s="140">
        <f>SUM(H289:H294)</f>
        <v>0</v>
      </c>
      <c r="I295" s="179">
        <f>SUM(I289:I294)</f>
        <v>0</v>
      </c>
      <c r="J295" s="180"/>
      <c r="K295" s="140">
        <f>SUM(K289:K294)</f>
        <v>0</v>
      </c>
      <c r="L295" s="140">
        <f t="shared" ref="L295:N295" si="47">SUM(L289:L294)</f>
        <v>0</v>
      </c>
      <c r="M295" s="140">
        <f t="shared" si="47"/>
        <v>0</v>
      </c>
      <c r="N295" s="140">
        <f t="shared" si="47"/>
        <v>0</v>
      </c>
      <c r="O295" s="141"/>
      <c r="P295" s="57"/>
      <c r="Q295" s="80"/>
    </row>
    <row r="296" spans="1:17" x14ac:dyDescent="0.2">
      <c r="P296" s="57"/>
      <c r="Q296" s="80"/>
    </row>
    <row r="297" spans="1:17" x14ac:dyDescent="0.2">
      <c r="A297" s="359" t="s">
        <v>69</v>
      </c>
      <c r="B297" s="359"/>
      <c r="C297" s="28" t="s">
        <v>71</v>
      </c>
      <c r="D297" s="1"/>
      <c r="E297" s="4"/>
      <c r="F297" s="4"/>
      <c r="G297" s="1"/>
      <c r="H297" s="5"/>
      <c r="I297" s="5"/>
      <c r="J297" s="4"/>
      <c r="K297" s="5"/>
      <c r="L297" s="5"/>
      <c r="M297" s="5"/>
      <c r="N297" s="5"/>
      <c r="P297" s="57"/>
      <c r="Q297" s="80"/>
    </row>
    <row r="298" spans="1:17" x14ac:dyDescent="0.2">
      <c r="A298" s="16"/>
      <c r="B298" s="16"/>
      <c r="C298" s="28" t="s">
        <v>70</v>
      </c>
      <c r="D298" s="1"/>
      <c r="E298" s="4"/>
      <c r="F298" s="4"/>
      <c r="G298" s="1"/>
      <c r="H298" s="5"/>
      <c r="I298" s="5"/>
      <c r="J298" s="4"/>
      <c r="K298" s="5"/>
      <c r="L298" s="5"/>
      <c r="M298" s="5"/>
      <c r="N298" s="5"/>
      <c r="P298" s="57"/>
      <c r="Q298" s="80"/>
    </row>
    <row r="299" spans="1:17" ht="13.5" thickBot="1" x14ac:dyDescent="0.25">
      <c r="A299" s="82"/>
      <c r="B299" s="83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57"/>
      <c r="Q299" s="80"/>
    </row>
    <row r="300" spans="1:17" x14ac:dyDescent="0.2">
      <c r="A300" s="360" t="s">
        <v>93</v>
      </c>
      <c r="B300" s="361"/>
      <c r="C300" s="360" t="s">
        <v>155</v>
      </c>
      <c r="D300" s="450"/>
      <c r="E300" s="451"/>
      <c r="F300" s="383" t="s">
        <v>79</v>
      </c>
      <c r="G300" s="384"/>
      <c r="H300" s="384"/>
      <c r="I300" s="384"/>
      <c r="J300" s="385"/>
      <c r="K300" s="433">
        <f>F310+G310+H310+I310+K310+L310+M310+N310</f>
        <v>0</v>
      </c>
      <c r="L300" s="434"/>
      <c r="M300" s="434"/>
      <c r="N300" s="434"/>
      <c r="O300" s="435"/>
      <c r="P300" s="57"/>
      <c r="Q300" s="80"/>
    </row>
    <row r="301" spans="1:17" ht="13.5" thickBot="1" x14ac:dyDescent="0.25">
      <c r="A301" s="362"/>
      <c r="B301" s="363"/>
      <c r="C301" s="362"/>
      <c r="D301" s="452"/>
      <c r="E301" s="453"/>
      <c r="F301" s="386"/>
      <c r="G301" s="387"/>
      <c r="H301" s="387"/>
      <c r="I301" s="387"/>
      <c r="J301" s="388"/>
      <c r="K301" s="436"/>
      <c r="L301" s="437"/>
      <c r="M301" s="437"/>
      <c r="N301" s="437"/>
      <c r="O301" s="438"/>
      <c r="P301" s="57"/>
      <c r="Q301" s="80"/>
    </row>
    <row r="302" spans="1:17" x14ac:dyDescent="0.2">
      <c r="A302" s="439" t="s">
        <v>80</v>
      </c>
      <c r="B302" s="440"/>
      <c r="C302" s="440"/>
      <c r="D302" s="440"/>
      <c r="E302" s="441"/>
      <c r="F302" s="442" t="s">
        <v>189</v>
      </c>
      <c r="G302" s="443"/>
      <c r="H302" s="443"/>
      <c r="I302" s="443"/>
      <c r="J302" s="444"/>
      <c r="K302" s="445" t="s">
        <v>188</v>
      </c>
      <c r="L302" s="446"/>
      <c r="M302" s="446"/>
      <c r="N302" s="446"/>
      <c r="O302" s="447"/>
      <c r="P302" s="57"/>
      <c r="Q302" s="80"/>
    </row>
    <row r="303" spans="1:17" ht="13.5" thickBot="1" x14ac:dyDescent="0.25">
      <c r="A303" s="187" t="s">
        <v>9</v>
      </c>
      <c r="B303" s="454" t="s">
        <v>10</v>
      </c>
      <c r="C303" s="455"/>
      <c r="D303" s="188" t="s">
        <v>15</v>
      </c>
      <c r="E303" s="189" t="s">
        <v>8</v>
      </c>
      <c r="F303" s="184" t="s">
        <v>11</v>
      </c>
      <c r="G303" s="185" t="s">
        <v>42</v>
      </c>
      <c r="H303" s="185" t="s">
        <v>85</v>
      </c>
      <c r="I303" s="185" t="s">
        <v>14</v>
      </c>
      <c r="J303" s="186" t="s">
        <v>12</v>
      </c>
      <c r="K303" s="181" t="s">
        <v>11</v>
      </c>
      <c r="L303" s="182" t="s">
        <v>42</v>
      </c>
      <c r="M303" s="182" t="s">
        <v>85</v>
      </c>
      <c r="N303" s="182" t="s">
        <v>157</v>
      </c>
      <c r="O303" s="183" t="s">
        <v>12</v>
      </c>
      <c r="P303" s="57"/>
      <c r="Q303" s="80"/>
    </row>
    <row r="304" spans="1:17" ht="15.75" customHeight="1" x14ac:dyDescent="0.25">
      <c r="A304" s="144">
        <v>1</v>
      </c>
      <c r="B304" s="456"/>
      <c r="C304" s="457"/>
      <c r="D304" s="145"/>
      <c r="E304" s="146"/>
      <c r="F304" s="170"/>
      <c r="G304" s="171"/>
      <c r="H304" s="171"/>
      <c r="I304" s="171"/>
      <c r="J304" s="172"/>
      <c r="K304" s="170"/>
      <c r="L304" s="171"/>
      <c r="M304" s="171"/>
      <c r="N304" s="171"/>
      <c r="O304" s="172"/>
      <c r="P304" s="57"/>
      <c r="Q304" s="80"/>
    </row>
    <row r="305" spans="1:17" ht="15.75" customHeight="1" x14ac:dyDescent="0.25">
      <c r="A305" s="147">
        <v>2</v>
      </c>
      <c r="B305" s="458"/>
      <c r="C305" s="459"/>
      <c r="D305" s="45"/>
      <c r="E305" s="148"/>
      <c r="F305" s="132"/>
      <c r="G305" s="46"/>
      <c r="H305" s="46"/>
      <c r="I305" s="46"/>
      <c r="J305" s="133"/>
      <c r="K305" s="132"/>
      <c r="L305" s="46"/>
      <c r="M305" s="46"/>
      <c r="N305" s="46"/>
      <c r="O305" s="133"/>
      <c r="P305" s="57"/>
      <c r="Q305" s="80"/>
    </row>
    <row r="306" spans="1:17" ht="15.75" customHeight="1" x14ac:dyDescent="0.25">
      <c r="A306" s="147">
        <v>3</v>
      </c>
      <c r="B306" s="458"/>
      <c r="C306" s="459"/>
      <c r="D306" s="45"/>
      <c r="E306" s="148"/>
      <c r="F306" s="132"/>
      <c r="G306" s="46"/>
      <c r="H306" s="46"/>
      <c r="I306" s="46"/>
      <c r="J306" s="133"/>
      <c r="K306" s="132"/>
      <c r="L306" s="46"/>
      <c r="M306" s="46"/>
      <c r="N306" s="46"/>
      <c r="O306" s="133"/>
      <c r="P306" s="57"/>
      <c r="Q306" s="80"/>
    </row>
    <row r="307" spans="1:17" ht="15.75" customHeight="1" x14ac:dyDescent="0.25">
      <c r="A307" s="147">
        <v>4</v>
      </c>
      <c r="B307" s="458"/>
      <c r="C307" s="459"/>
      <c r="D307" s="45"/>
      <c r="E307" s="148"/>
      <c r="F307" s="132"/>
      <c r="G307" s="46"/>
      <c r="H307" s="46"/>
      <c r="I307" s="46"/>
      <c r="J307" s="133"/>
      <c r="K307" s="132"/>
      <c r="L307" s="46"/>
      <c r="M307" s="46"/>
      <c r="N307" s="46"/>
      <c r="O307" s="133"/>
      <c r="P307" s="57"/>
      <c r="Q307" s="80"/>
    </row>
    <row r="308" spans="1:17" ht="15.75" customHeight="1" x14ac:dyDescent="0.25">
      <c r="A308" s="147">
        <v>5</v>
      </c>
      <c r="B308" s="458"/>
      <c r="C308" s="459"/>
      <c r="D308" s="45"/>
      <c r="E308" s="148"/>
      <c r="F308" s="132"/>
      <c r="G308" s="46"/>
      <c r="H308" s="46"/>
      <c r="I308" s="46"/>
      <c r="J308" s="133"/>
      <c r="K308" s="132"/>
      <c r="L308" s="46"/>
      <c r="M308" s="46"/>
      <c r="N308" s="46"/>
      <c r="O308" s="133"/>
      <c r="P308" s="57"/>
      <c r="Q308" s="80"/>
    </row>
    <row r="309" spans="1:17" ht="15.75" customHeight="1" thickBot="1" x14ac:dyDescent="0.3">
      <c r="A309" s="149">
        <v>6</v>
      </c>
      <c r="B309" s="462"/>
      <c r="C309" s="463"/>
      <c r="D309" s="150"/>
      <c r="E309" s="151"/>
      <c r="F309" s="158"/>
      <c r="G309" s="159"/>
      <c r="H309" s="159"/>
      <c r="I309" s="159"/>
      <c r="J309" s="160"/>
      <c r="K309" s="158"/>
      <c r="L309" s="159"/>
      <c r="M309" s="159"/>
      <c r="N309" s="159"/>
      <c r="O309" s="160"/>
      <c r="P309" s="57"/>
      <c r="Q309" s="80"/>
    </row>
    <row r="310" spans="1:17" ht="13.5" thickBot="1" x14ac:dyDescent="0.25">
      <c r="D310" s="381" t="s">
        <v>13</v>
      </c>
      <c r="E310" s="382"/>
      <c r="F310" s="140">
        <f>SUM(F304:F309)</f>
        <v>0</v>
      </c>
      <c r="G310" s="140">
        <f>SUM(G304:G309)</f>
        <v>0</v>
      </c>
      <c r="H310" s="140">
        <f>SUM(H304:H309)</f>
        <v>0</v>
      </c>
      <c r="I310" s="179">
        <f>SUM(I304:I309)</f>
        <v>0</v>
      </c>
      <c r="J310" s="180"/>
      <c r="K310" s="140">
        <f>SUM(K304:K309)</f>
        <v>0</v>
      </c>
      <c r="L310" s="140">
        <f t="shared" ref="L310:N310" si="48">SUM(L304:L309)</f>
        <v>0</v>
      </c>
      <c r="M310" s="140">
        <f t="shared" si="48"/>
        <v>0</v>
      </c>
      <c r="N310" s="140">
        <f t="shared" si="48"/>
        <v>0</v>
      </c>
      <c r="O310" s="141"/>
      <c r="P310" s="57"/>
      <c r="Q310" s="80"/>
    </row>
    <row r="311" spans="1:17" x14ac:dyDescent="0.2">
      <c r="P311" s="57"/>
      <c r="Q311" s="80"/>
    </row>
    <row r="312" spans="1:17" x14ac:dyDescent="0.2">
      <c r="A312" s="359" t="s">
        <v>69</v>
      </c>
      <c r="B312" s="359"/>
      <c r="C312" s="28" t="s">
        <v>71</v>
      </c>
      <c r="D312" s="1"/>
      <c r="E312" s="4"/>
      <c r="F312" s="4"/>
      <c r="G312" s="1"/>
      <c r="H312" s="5"/>
      <c r="I312" s="5"/>
      <c r="J312" s="4"/>
      <c r="K312" s="5"/>
      <c r="L312" s="5"/>
      <c r="M312" s="5"/>
      <c r="N312" s="5"/>
      <c r="P312" s="57"/>
      <c r="Q312" s="80"/>
    </row>
    <row r="313" spans="1:17" x14ac:dyDescent="0.2">
      <c r="A313" s="16"/>
      <c r="B313" s="16"/>
      <c r="C313" s="28" t="s">
        <v>70</v>
      </c>
      <c r="D313" s="1"/>
      <c r="E313" s="4"/>
      <c r="F313" s="4"/>
      <c r="G313" s="1"/>
      <c r="H313" s="5"/>
      <c r="I313" s="5"/>
      <c r="J313" s="4"/>
      <c r="K313" s="5"/>
      <c r="L313" s="5"/>
      <c r="M313" s="5"/>
      <c r="N313" s="5"/>
      <c r="P313" s="57"/>
      <c r="Q313" s="80"/>
    </row>
    <row r="314" spans="1:17" ht="13.5" thickBot="1" x14ac:dyDescent="0.25">
      <c r="A314" s="82"/>
      <c r="B314" s="83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57"/>
      <c r="Q314" s="80"/>
    </row>
    <row r="315" spans="1:17" x14ac:dyDescent="0.2">
      <c r="A315" s="360" t="s">
        <v>94</v>
      </c>
      <c r="B315" s="361"/>
      <c r="C315" s="360" t="s">
        <v>155</v>
      </c>
      <c r="D315" s="450"/>
      <c r="E315" s="451"/>
      <c r="F315" s="383" t="s">
        <v>79</v>
      </c>
      <c r="G315" s="384"/>
      <c r="H315" s="384"/>
      <c r="I315" s="384"/>
      <c r="J315" s="385"/>
      <c r="K315" s="433">
        <f>F325+G325+H325+I325+K325+L325+M325+N325</f>
        <v>0</v>
      </c>
      <c r="L315" s="434"/>
      <c r="M315" s="434"/>
      <c r="N315" s="434"/>
      <c r="O315" s="435"/>
      <c r="P315" s="57"/>
      <c r="Q315" s="80"/>
    </row>
    <row r="316" spans="1:17" ht="13.5" thickBot="1" x14ac:dyDescent="0.25">
      <c r="A316" s="362"/>
      <c r="B316" s="363"/>
      <c r="C316" s="362"/>
      <c r="D316" s="452"/>
      <c r="E316" s="453"/>
      <c r="F316" s="386"/>
      <c r="G316" s="387"/>
      <c r="H316" s="387"/>
      <c r="I316" s="387"/>
      <c r="J316" s="388"/>
      <c r="K316" s="436"/>
      <c r="L316" s="437"/>
      <c r="M316" s="437"/>
      <c r="N316" s="437"/>
      <c r="O316" s="438"/>
      <c r="P316" s="57"/>
      <c r="Q316" s="80"/>
    </row>
    <row r="317" spans="1:17" x14ac:dyDescent="0.2">
      <c r="A317" s="439" t="s">
        <v>80</v>
      </c>
      <c r="B317" s="440"/>
      <c r="C317" s="440"/>
      <c r="D317" s="440"/>
      <c r="E317" s="441"/>
      <c r="F317" s="442" t="s">
        <v>189</v>
      </c>
      <c r="G317" s="443"/>
      <c r="H317" s="443"/>
      <c r="I317" s="443"/>
      <c r="J317" s="444"/>
      <c r="K317" s="445" t="s">
        <v>188</v>
      </c>
      <c r="L317" s="446"/>
      <c r="M317" s="446"/>
      <c r="N317" s="446"/>
      <c r="O317" s="447"/>
      <c r="P317" s="57"/>
      <c r="Q317" s="80"/>
    </row>
    <row r="318" spans="1:17" ht="13.5" thickBot="1" x14ac:dyDescent="0.25">
      <c r="A318" s="187" t="s">
        <v>9</v>
      </c>
      <c r="B318" s="454" t="s">
        <v>10</v>
      </c>
      <c r="C318" s="455"/>
      <c r="D318" s="188" t="s">
        <v>15</v>
      </c>
      <c r="E318" s="189" t="s">
        <v>8</v>
      </c>
      <c r="F318" s="184" t="s">
        <v>11</v>
      </c>
      <c r="G318" s="185" t="s">
        <v>42</v>
      </c>
      <c r="H318" s="185" t="s">
        <v>85</v>
      </c>
      <c r="I318" s="185" t="s">
        <v>14</v>
      </c>
      <c r="J318" s="186" t="s">
        <v>12</v>
      </c>
      <c r="K318" s="181" t="s">
        <v>11</v>
      </c>
      <c r="L318" s="182" t="s">
        <v>42</v>
      </c>
      <c r="M318" s="182" t="s">
        <v>85</v>
      </c>
      <c r="N318" s="182" t="s">
        <v>157</v>
      </c>
      <c r="O318" s="183" t="s">
        <v>12</v>
      </c>
      <c r="P318" s="57"/>
      <c r="Q318" s="80"/>
    </row>
    <row r="319" spans="1:17" ht="15.75" customHeight="1" x14ac:dyDescent="0.25">
      <c r="A319" s="144">
        <v>1</v>
      </c>
      <c r="B319" s="456"/>
      <c r="C319" s="457"/>
      <c r="D319" s="145"/>
      <c r="E319" s="146"/>
      <c r="F319" s="170"/>
      <c r="G319" s="171"/>
      <c r="H319" s="171"/>
      <c r="I319" s="171"/>
      <c r="J319" s="172"/>
      <c r="K319" s="170"/>
      <c r="L319" s="171"/>
      <c r="M319" s="171"/>
      <c r="N319" s="171"/>
      <c r="O319" s="172"/>
      <c r="P319" s="57"/>
      <c r="Q319" s="80"/>
    </row>
    <row r="320" spans="1:17" ht="15.75" customHeight="1" x14ac:dyDescent="0.25">
      <c r="A320" s="147">
        <v>2</v>
      </c>
      <c r="B320" s="458"/>
      <c r="C320" s="459"/>
      <c r="D320" s="45"/>
      <c r="E320" s="148"/>
      <c r="F320" s="132"/>
      <c r="G320" s="46"/>
      <c r="H320" s="46"/>
      <c r="I320" s="46"/>
      <c r="J320" s="133"/>
      <c r="K320" s="132"/>
      <c r="L320" s="46"/>
      <c r="M320" s="46"/>
      <c r="N320" s="46"/>
      <c r="O320" s="133"/>
      <c r="P320" s="57"/>
      <c r="Q320" s="80"/>
    </row>
    <row r="321" spans="1:17" ht="15.75" customHeight="1" x14ac:dyDescent="0.25">
      <c r="A321" s="147">
        <v>3</v>
      </c>
      <c r="B321" s="458"/>
      <c r="C321" s="459"/>
      <c r="D321" s="45"/>
      <c r="E321" s="148"/>
      <c r="F321" s="132"/>
      <c r="G321" s="46"/>
      <c r="H321" s="46"/>
      <c r="I321" s="46"/>
      <c r="J321" s="133"/>
      <c r="K321" s="132"/>
      <c r="L321" s="46"/>
      <c r="M321" s="46"/>
      <c r="N321" s="46"/>
      <c r="O321" s="133"/>
      <c r="P321" s="57"/>
      <c r="Q321" s="80"/>
    </row>
    <row r="322" spans="1:17" ht="15.75" customHeight="1" x14ac:dyDescent="0.25">
      <c r="A322" s="147">
        <v>4</v>
      </c>
      <c r="B322" s="458"/>
      <c r="C322" s="459"/>
      <c r="D322" s="45"/>
      <c r="E322" s="148"/>
      <c r="F322" s="132"/>
      <c r="G322" s="46"/>
      <c r="H322" s="46"/>
      <c r="I322" s="46"/>
      <c r="J322" s="133"/>
      <c r="K322" s="132"/>
      <c r="L322" s="46"/>
      <c r="M322" s="46"/>
      <c r="N322" s="46"/>
      <c r="O322" s="133"/>
      <c r="P322" s="57"/>
      <c r="Q322" s="80"/>
    </row>
    <row r="323" spans="1:17" ht="15.75" customHeight="1" x14ac:dyDescent="0.25">
      <c r="A323" s="147">
        <v>5</v>
      </c>
      <c r="B323" s="458"/>
      <c r="C323" s="459"/>
      <c r="D323" s="45"/>
      <c r="E323" s="148"/>
      <c r="F323" s="132"/>
      <c r="G323" s="46"/>
      <c r="H323" s="46"/>
      <c r="I323" s="46"/>
      <c r="J323" s="133"/>
      <c r="K323" s="132"/>
      <c r="L323" s="46"/>
      <c r="M323" s="46"/>
      <c r="N323" s="46"/>
      <c r="O323" s="133"/>
      <c r="P323" s="57"/>
      <c r="Q323" s="80"/>
    </row>
    <row r="324" spans="1:17" ht="15.75" customHeight="1" thickBot="1" x14ac:dyDescent="0.3">
      <c r="A324" s="149">
        <v>6</v>
      </c>
      <c r="B324" s="462"/>
      <c r="C324" s="463"/>
      <c r="D324" s="150"/>
      <c r="E324" s="151"/>
      <c r="F324" s="158"/>
      <c r="G324" s="159"/>
      <c r="H324" s="159"/>
      <c r="I324" s="159"/>
      <c r="J324" s="160"/>
      <c r="K324" s="158"/>
      <c r="L324" s="159"/>
      <c r="M324" s="159"/>
      <c r="N324" s="159"/>
      <c r="O324" s="160"/>
      <c r="P324" s="57"/>
      <c r="Q324" s="80"/>
    </row>
    <row r="325" spans="1:17" ht="13.5" thickBot="1" x14ac:dyDescent="0.25">
      <c r="D325" s="381" t="s">
        <v>13</v>
      </c>
      <c r="E325" s="382"/>
      <c r="F325" s="140">
        <f>SUM(F319:F324)</f>
        <v>0</v>
      </c>
      <c r="G325" s="140">
        <f>SUM(G319:G324)</f>
        <v>0</v>
      </c>
      <c r="H325" s="140">
        <f>SUM(H319:H324)</f>
        <v>0</v>
      </c>
      <c r="I325" s="179">
        <f>SUM(I319:I324)</f>
        <v>0</v>
      </c>
      <c r="J325" s="180"/>
      <c r="K325" s="140">
        <f>SUM(K319:K324)</f>
        <v>0</v>
      </c>
      <c r="L325" s="140">
        <f t="shared" ref="L325:N325" si="49">SUM(L319:L324)</f>
        <v>0</v>
      </c>
      <c r="M325" s="140">
        <f t="shared" si="49"/>
        <v>0</v>
      </c>
      <c r="N325" s="140">
        <f t="shared" si="49"/>
        <v>0</v>
      </c>
      <c r="O325" s="141"/>
      <c r="P325" s="57"/>
      <c r="Q325" s="80"/>
    </row>
    <row r="326" spans="1:17" x14ac:dyDescent="0.2">
      <c r="D326" s="4"/>
      <c r="E326" s="4"/>
      <c r="F326" s="191"/>
      <c r="G326" s="191"/>
      <c r="H326" s="191"/>
      <c r="I326" s="191"/>
      <c r="J326" s="204"/>
      <c r="K326" s="191"/>
      <c r="L326" s="191"/>
      <c r="M326" s="191"/>
      <c r="N326" s="191"/>
      <c r="O326" s="204"/>
      <c r="P326" s="57"/>
      <c r="Q326" s="80"/>
    </row>
    <row r="327" spans="1:17" x14ac:dyDescent="0.2">
      <c r="A327" s="359" t="s">
        <v>69</v>
      </c>
      <c r="B327" s="359"/>
      <c r="C327" s="28" t="s">
        <v>71</v>
      </c>
      <c r="D327" s="1"/>
      <c r="E327" s="4"/>
      <c r="F327" s="4"/>
      <c r="G327" s="1"/>
      <c r="H327" s="5"/>
      <c r="I327" s="5"/>
      <c r="J327" s="4"/>
      <c r="K327" s="5"/>
      <c r="L327" s="5"/>
      <c r="M327" s="5"/>
      <c r="N327" s="5"/>
      <c r="P327" s="57"/>
      <c r="Q327" s="80"/>
    </row>
    <row r="328" spans="1:17" x14ac:dyDescent="0.2">
      <c r="A328" s="16"/>
      <c r="B328" s="16"/>
      <c r="C328" s="28" t="s">
        <v>70</v>
      </c>
      <c r="D328" s="1"/>
      <c r="E328" s="4"/>
      <c r="F328" s="4"/>
      <c r="G328" s="1"/>
      <c r="H328" s="5"/>
      <c r="I328" s="5"/>
      <c r="J328" s="4"/>
      <c r="K328" s="5"/>
      <c r="L328" s="5"/>
      <c r="M328" s="5"/>
      <c r="N328" s="5"/>
      <c r="P328" s="57"/>
      <c r="Q328" s="80"/>
    </row>
    <row r="329" spans="1:17" ht="13.5" thickBot="1" x14ac:dyDescent="0.25">
      <c r="A329" s="82"/>
      <c r="B329" s="83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57"/>
      <c r="Q329" s="80"/>
    </row>
    <row r="330" spans="1:17" x14ac:dyDescent="0.2">
      <c r="A330" s="360" t="s">
        <v>127</v>
      </c>
      <c r="B330" s="361"/>
      <c r="C330" s="360" t="s">
        <v>155</v>
      </c>
      <c r="D330" s="450"/>
      <c r="E330" s="451"/>
      <c r="F330" s="383" t="s">
        <v>79</v>
      </c>
      <c r="G330" s="384"/>
      <c r="H330" s="384"/>
      <c r="I330" s="384"/>
      <c r="J330" s="385"/>
      <c r="K330" s="433">
        <f>E331+F340+G340+H340+I340+K340+L340+M340+N340</f>
        <v>0</v>
      </c>
      <c r="L330" s="434"/>
      <c r="M330" s="434"/>
      <c r="N330" s="434"/>
      <c r="O330" s="435"/>
      <c r="P330" s="57"/>
      <c r="Q330" s="80"/>
    </row>
    <row r="331" spans="1:17" ht="13.5" thickBot="1" x14ac:dyDescent="0.25">
      <c r="A331" s="362"/>
      <c r="B331" s="363"/>
      <c r="C331" s="362"/>
      <c r="D331" s="452"/>
      <c r="E331" s="453"/>
      <c r="F331" s="386"/>
      <c r="G331" s="387"/>
      <c r="H331" s="387"/>
      <c r="I331" s="387"/>
      <c r="J331" s="388"/>
      <c r="K331" s="436"/>
      <c r="L331" s="437"/>
      <c r="M331" s="437"/>
      <c r="N331" s="437"/>
      <c r="O331" s="438"/>
      <c r="P331" s="57"/>
      <c r="Q331" s="80"/>
    </row>
    <row r="332" spans="1:17" x14ac:dyDescent="0.2">
      <c r="A332" s="439" t="s">
        <v>80</v>
      </c>
      <c r="B332" s="440"/>
      <c r="C332" s="440"/>
      <c r="D332" s="440"/>
      <c r="E332" s="441"/>
      <c r="F332" s="442" t="s">
        <v>189</v>
      </c>
      <c r="G332" s="443"/>
      <c r="H332" s="443"/>
      <c r="I332" s="443"/>
      <c r="J332" s="444"/>
      <c r="K332" s="445" t="s">
        <v>188</v>
      </c>
      <c r="L332" s="446"/>
      <c r="M332" s="446"/>
      <c r="N332" s="446"/>
      <c r="O332" s="447"/>
      <c r="P332" s="57"/>
      <c r="Q332" s="80"/>
    </row>
    <row r="333" spans="1:17" ht="13.5" thickBot="1" x14ac:dyDescent="0.25">
      <c r="A333" s="187" t="s">
        <v>9</v>
      </c>
      <c r="B333" s="454" t="s">
        <v>10</v>
      </c>
      <c r="C333" s="455"/>
      <c r="D333" s="188" t="s">
        <v>15</v>
      </c>
      <c r="E333" s="189" t="s">
        <v>8</v>
      </c>
      <c r="F333" s="184" t="s">
        <v>11</v>
      </c>
      <c r="G333" s="185" t="s">
        <v>42</v>
      </c>
      <c r="H333" s="185" t="s">
        <v>85</v>
      </c>
      <c r="I333" s="185" t="s">
        <v>14</v>
      </c>
      <c r="J333" s="186" t="s">
        <v>12</v>
      </c>
      <c r="K333" s="181" t="s">
        <v>11</v>
      </c>
      <c r="L333" s="182" t="s">
        <v>42</v>
      </c>
      <c r="M333" s="182" t="s">
        <v>85</v>
      </c>
      <c r="N333" s="182" t="s">
        <v>157</v>
      </c>
      <c r="O333" s="183" t="s">
        <v>12</v>
      </c>
      <c r="P333" s="57"/>
      <c r="Q333" s="80"/>
    </row>
    <row r="334" spans="1:17" ht="15.75" x14ac:dyDescent="0.25">
      <c r="A334" s="144">
        <v>1</v>
      </c>
      <c r="B334" s="456"/>
      <c r="C334" s="457"/>
      <c r="D334" s="145"/>
      <c r="E334" s="146"/>
      <c r="F334" s="170"/>
      <c r="G334" s="171"/>
      <c r="H334" s="171"/>
      <c r="I334" s="171"/>
      <c r="J334" s="172"/>
      <c r="K334" s="170"/>
      <c r="L334" s="171"/>
      <c r="M334" s="171"/>
      <c r="N334" s="171"/>
      <c r="O334" s="172"/>
      <c r="P334" s="57"/>
      <c r="Q334" s="80"/>
    </row>
    <row r="335" spans="1:17" ht="15.75" x14ac:dyDescent="0.25">
      <c r="A335" s="147">
        <v>2</v>
      </c>
      <c r="B335" s="458"/>
      <c r="C335" s="459"/>
      <c r="D335" s="45"/>
      <c r="E335" s="148"/>
      <c r="F335" s="132"/>
      <c r="G335" s="46"/>
      <c r="H335" s="46"/>
      <c r="I335" s="46"/>
      <c r="J335" s="133"/>
      <c r="K335" s="132"/>
      <c r="L335" s="46"/>
      <c r="M335" s="46"/>
      <c r="N335" s="46"/>
      <c r="O335" s="133"/>
      <c r="P335" s="57"/>
      <c r="Q335" s="80"/>
    </row>
    <row r="336" spans="1:17" ht="15.75" x14ac:dyDescent="0.25">
      <c r="A336" s="147">
        <v>3</v>
      </c>
      <c r="B336" s="458"/>
      <c r="C336" s="459"/>
      <c r="D336" s="45"/>
      <c r="E336" s="148"/>
      <c r="F336" s="132"/>
      <c r="G336" s="46"/>
      <c r="H336" s="46"/>
      <c r="I336" s="46"/>
      <c r="J336" s="133"/>
      <c r="K336" s="132"/>
      <c r="L336" s="46"/>
      <c r="M336" s="46"/>
      <c r="N336" s="46"/>
      <c r="O336" s="133"/>
      <c r="P336" s="57"/>
      <c r="Q336" s="80"/>
    </row>
    <row r="337" spans="1:17" ht="15.75" x14ac:dyDescent="0.25">
      <c r="A337" s="147">
        <v>4</v>
      </c>
      <c r="B337" s="458"/>
      <c r="C337" s="459"/>
      <c r="D337" s="45"/>
      <c r="E337" s="148"/>
      <c r="F337" s="132"/>
      <c r="G337" s="46"/>
      <c r="H337" s="46"/>
      <c r="I337" s="46"/>
      <c r="J337" s="133"/>
      <c r="K337" s="132"/>
      <c r="L337" s="46"/>
      <c r="M337" s="46"/>
      <c r="N337" s="46"/>
      <c r="O337" s="133"/>
      <c r="P337" s="57"/>
      <c r="Q337" s="80"/>
    </row>
    <row r="338" spans="1:17" ht="15.75" x14ac:dyDescent="0.25">
      <c r="A338" s="147">
        <v>5</v>
      </c>
      <c r="B338" s="458"/>
      <c r="C338" s="459"/>
      <c r="D338" s="45"/>
      <c r="E338" s="148"/>
      <c r="F338" s="132"/>
      <c r="G338" s="46"/>
      <c r="H338" s="46"/>
      <c r="I338" s="46"/>
      <c r="J338" s="133"/>
      <c r="K338" s="132"/>
      <c r="L338" s="46"/>
      <c r="M338" s="46"/>
      <c r="N338" s="46"/>
      <c r="O338" s="133"/>
      <c r="P338" s="57"/>
      <c r="Q338" s="80"/>
    </row>
    <row r="339" spans="1:17" ht="16.5" thickBot="1" x14ac:dyDescent="0.3">
      <c r="A339" s="149">
        <v>6</v>
      </c>
      <c r="B339" s="462"/>
      <c r="C339" s="463"/>
      <c r="D339" s="150"/>
      <c r="E339" s="151"/>
      <c r="F339" s="158"/>
      <c r="G339" s="159"/>
      <c r="H339" s="159"/>
      <c r="I339" s="159"/>
      <c r="J339" s="160"/>
      <c r="K339" s="158"/>
      <c r="L339" s="159"/>
      <c r="M339" s="159"/>
      <c r="N339" s="159"/>
      <c r="O339" s="160"/>
      <c r="P339" s="57"/>
      <c r="Q339" s="80"/>
    </row>
    <row r="340" spans="1:17" ht="13.5" thickBot="1" x14ac:dyDescent="0.25">
      <c r="D340" s="381" t="s">
        <v>13</v>
      </c>
      <c r="E340" s="382"/>
      <c r="F340" s="140">
        <f>SUM(F334:F339)</f>
        <v>0</v>
      </c>
      <c r="G340" s="140">
        <f>SUM(G334:G339)</f>
        <v>0</v>
      </c>
      <c r="H340" s="140">
        <f>SUM(H334:H339)</f>
        <v>0</v>
      </c>
      <c r="I340" s="179">
        <f>SUM(I334:I339)</f>
        <v>0</v>
      </c>
      <c r="J340" s="180"/>
      <c r="K340" s="140">
        <f>SUM(K334:K339)</f>
        <v>0</v>
      </c>
      <c r="L340" s="140">
        <f t="shared" ref="L340:N340" si="50">SUM(L334:L339)</f>
        <v>0</v>
      </c>
      <c r="M340" s="140">
        <f t="shared" si="50"/>
        <v>0</v>
      </c>
      <c r="N340" s="140">
        <f t="shared" si="50"/>
        <v>0</v>
      </c>
      <c r="O340" s="141"/>
      <c r="P340" s="57"/>
      <c r="Q340" s="80"/>
    </row>
    <row r="341" spans="1:17" x14ac:dyDescent="0.2">
      <c r="D341" s="4"/>
      <c r="E341" s="4"/>
      <c r="F341" s="191"/>
      <c r="G341" s="191"/>
      <c r="H341" s="191"/>
      <c r="I341" s="191"/>
      <c r="J341" s="204"/>
      <c r="K341" s="191"/>
      <c r="L341" s="191"/>
      <c r="M341" s="191"/>
      <c r="N341" s="191"/>
      <c r="O341" s="204"/>
      <c r="P341" s="57"/>
      <c r="Q341" s="80"/>
    </row>
    <row r="342" spans="1:17" x14ac:dyDescent="0.2">
      <c r="A342" s="359" t="s">
        <v>69</v>
      </c>
      <c r="B342" s="359"/>
      <c r="C342" s="28" t="s">
        <v>71</v>
      </c>
      <c r="D342" s="1"/>
      <c r="E342" s="4"/>
      <c r="F342" s="4"/>
      <c r="G342" s="1"/>
      <c r="H342" s="5"/>
      <c r="I342" s="5"/>
      <c r="J342" s="4"/>
      <c r="K342" s="5"/>
      <c r="L342" s="5"/>
      <c r="M342" s="5"/>
      <c r="N342" s="5"/>
      <c r="P342" s="57"/>
      <c r="Q342" s="80"/>
    </row>
    <row r="343" spans="1:17" x14ac:dyDescent="0.2">
      <c r="A343" s="16"/>
      <c r="B343" s="16"/>
      <c r="C343" s="28" t="s">
        <v>70</v>
      </c>
      <c r="D343" s="1"/>
      <c r="E343" s="4"/>
      <c r="F343" s="4"/>
      <c r="G343" s="1"/>
      <c r="H343" s="5"/>
      <c r="I343" s="5"/>
      <c r="J343" s="4"/>
      <c r="K343" s="5"/>
      <c r="L343" s="5"/>
      <c r="M343" s="5"/>
      <c r="N343" s="5"/>
      <c r="P343" s="57"/>
      <c r="Q343" s="80"/>
    </row>
    <row r="344" spans="1:17" ht="13.5" thickBot="1" x14ac:dyDescent="0.25">
      <c r="A344" s="82"/>
      <c r="B344" s="83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57"/>
      <c r="Q344" s="80"/>
    </row>
    <row r="345" spans="1:17" x14ac:dyDescent="0.2">
      <c r="A345" s="360" t="s">
        <v>128</v>
      </c>
      <c r="B345" s="361"/>
      <c r="C345" s="360" t="s">
        <v>155</v>
      </c>
      <c r="D345" s="450"/>
      <c r="E345" s="451"/>
      <c r="F345" s="383" t="s">
        <v>79</v>
      </c>
      <c r="G345" s="384"/>
      <c r="H345" s="384"/>
      <c r="I345" s="384"/>
      <c r="J345" s="385"/>
      <c r="K345" s="433">
        <f>E346+F355+G355+H355+I355+K355+L355+M355+N355</f>
        <v>0</v>
      </c>
      <c r="L345" s="434"/>
      <c r="M345" s="434"/>
      <c r="N345" s="434"/>
      <c r="O345" s="435"/>
      <c r="P345" s="57"/>
      <c r="Q345" s="80"/>
    </row>
    <row r="346" spans="1:17" ht="13.5" thickBot="1" x14ac:dyDescent="0.25">
      <c r="A346" s="362"/>
      <c r="B346" s="363"/>
      <c r="C346" s="362"/>
      <c r="D346" s="452"/>
      <c r="E346" s="453"/>
      <c r="F346" s="386"/>
      <c r="G346" s="387"/>
      <c r="H346" s="387"/>
      <c r="I346" s="387"/>
      <c r="J346" s="388"/>
      <c r="K346" s="436"/>
      <c r="L346" s="437"/>
      <c r="M346" s="437"/>
      <c r="N346" s="437"/>
      <c r="O346" s="438"/>
      <c r="P346" s="57"/>
      <c r="Q346" s="80"/>
    </row>
    <row r="347" spans="1:17" x14ac:dyDescent="0.2">
      <c r="A347" s="439" t="s">
        <v>80</v>
      </c>
      <c r="B347" s="440"/>
      <c r="C347" s="440"/>
      <c r="D347" s="440"/>
      <c r="E347" s="441"/>
      <c r="F347" s="442" t="s">
        <v>189</v>
      </c>
      <c r="G347" s="443"/>
      <c r="H347" s="443"/>
      <c r="I347" s="443"/>
      <c r="J347" s="444"/>
      <c r="K347" s="445" t="s">
        <v>188</v>
      </c>
      <c r="L347" s="446"/>
      <c r="M347" s="446"/>
      <c r="N347" s="446"/>
      <c r="O347" s="447"/>
      <c r="P347" s="57"/>
      <c r="Q347" s="80"/>
    </row>
    <row r="348" spans="1:17" ht="13.5" thickBot="1" x14ac:dyDescent="0.25">
      <c r="A348" s="187" t="s">
        <v>9</v>
      </c>
      <c r="B348" s="454" t="s">
        <v>10</v>
      </c>
      <c r="C348" s="455"/>
      <c r="D348" s="188" t="s">
        <v>15</v>
      </c>
      <c r="E348" s="189" t="s">
        <v>8</v>
      </c>
      <c r="F348" s="184" t="s">
        <v>11</v>
      </c>
      <c r="G348" s="185" t="s">
        <v>42</v>
      </c>
      <c r="H348" s="185" t="s">
        <v>85</v>
      </c>
      <c r="I348" s="185" t="s">
        <v>14</v>
      </c>
      <c r="J348" s="186" t="s">
        <v>12</v>
      </c>
      <c r="K348" s="181" t="s">
        <v>11</v>
      </c>
      <c r="L348" s="182" t="s">
        <v>42</v>
      </c>
      <c r="M348" s="182" t="s">
        <v>85</v>
      </c>
      <c r="N348" s="182" t="s">
        <v>157</v>
      </c>
      <c r="O348" s="183" t="s">
        <v>12</v>
      </c>
      <c r="P348" s="57"/>
      <c r="Q348" s="80"/>
    </row>
    <row r="349" spans="1:17" ht="15.75" x14ac:dyDescent="0.25">
      <c r="A349" s="144">
        <v>1</v>
      </c>
      <c r="B349" s="456"/>
      <c r="C349" s="457"/>
      <c r="D349" s="145"/>
      <c r="E349" s="146"/>
      <c r="F349" s="170"/>
      <c r="G349" s="171"/>
      <c r="H349" s="171"/>
      <c r="I349" s="171"/>
      <c r="J349" s="172"/>
      <c r="K349" s="170"/>
      <c r="L349" s="171"/>
      <c r="M349" s="171"/>
      <c r="N349" s="171"/>
      <c r="O349" s="172"/>
      <c r="P349" s="57"/>
      <c r="Q349" s="80"/>
    </row>
    <row r="350" spans="1:17" ht="15.75" x14ac:dyDescent="0.25">
      <c r="A350" s="147">
        <v>2</v>
      </c>
      <c r="B350" s="458"/>
      <c r="C350" s="459"/>
      <c r="D350" s="45"/>
      <c r="E350" s="148"/>
      <c r="F350" s="132"/>
      <c r="G350" s="46"/>
      <c r="H350" s="46"/>
      <c r="I350" s="46"/>
      <c r="J350" s="133"/>
      <c r="K350" s="132"/>
      <c r="L350" s="46"/>
      <c r="M350" s="46"/>
      <c r="N350" s="46"/>
      <c r="O350" s="133"/>
      <c r="P350" s="57"/>
      <c r="Q350" s="80"/>
    </row>
    <row r="351" spans="1:17" ht="15.75" x14ac:dyDescent="0.25">
      <c r="A351" s="147">
        <v>3</v>
      </c>
      <c r="B351" s="458"/>
      <c r="C351" s="459"/>
      <c r="D351" s="45"/>
      <c r="E351" s="148"/>
      <c r="F351" s="132"/>
      <c r="G351" s="46"/>
      <c r="H351" s="46"/>
      <c r="I351" s="46"/>
      <c r="J351" s="133"/>
      <c r="K351" s="132"/>
      <c r="L351" s="46"/>
      <c r="M351" s="46"/>
      <c r="N351" s="46"/>
      <c r="O351" s="133"/>
      <c r="P351" s="57"/>
      <c r="Q351" s="80"/>
    </row>
    <row r="352" spans="1:17" ht="15.75" x14ac:dyDescent="0.25">
      <c r="A352" s="147">
        <v>4</v>
      </c>
      <c r="B352" s="458"/>
      <c r="C352" s="459"/>
      <c r="D352" s="45"/>
      <c r="E352" s="148"/>
      <c r="F352" s="132"/>
      <c r="G352" s="46"/>
      <c r="H352" s="46"/>
      <c r="I352" s="46"/>
      <c r="J352" s="133"/>
      <c r="K352" s="132"/>
      <c r="L352" s="46"/>
      <c r="M352" s="46"/>
      <c r="N352" s="46"/>
      <c r="O352" s="133"/>
      <c r="P352" s="57"/>
      <c r="Q352" s="80"/>
    </row>
    <row r="353" spans="1:17" ht="15.75" x14ac:dyDescent="0.25">
      <c r="A353" s="147">
        <v>5</v>
      </c>
      <c r="B353" s="458"/>
      <c r="C353" s="459"/>
      <c r="D353" s="45"/>
      <c r="E353" s="148"/>
      <c r="F353" s="132"/>
      <c r="G353" s="46"/>
      <c r="H353" s="46"/>
      <c r="I353" s="46"/>
      <c r="J353" s="133"/>
      <c r="K353" s="132"/>
      <c r="L353" s="46"/>
      <c r="M353" s="46"/>
      <c r="N353" s="46"/>
      <c r="O353" s="133"/>
      <c r="P353" s="57"/>
      <c r="Q353" s="80"/>
    </row>
    <row r="354" spans="1:17" ht="16.5" thickBot="1" x14ac:dyDescent="0.3">
      <c r="A354" s="149">
        <v>6</v>
      </c>
      <c r="B354" s="462"/>
      <c r="C354" s="463"/>
      <c r="D354" s="150"/>
      <c r="E354" s="151"/>
      <c r="F354" s="158"/>
      <c r="G354" s="159"/>
      <c r="H354" s="159"/>
      <c r="I354" s="159"/>
      <c r="J354" s="160"/>
      <c r="K354" s="158"/>
      <c r="L354" s="159"/>
      <c r="M354" s="159"/>
      <c r="N354" s="159"/>
      <c r="O354" s="160"/>
      <c r="P354" s="57"/>
      <c r="Q354" s="80"/>
    </row>
    <row r="355" spans="1:17" ht="13.5" thickBot="1" x14ac:dyDescent="0.25">
      <c r="D355" s="381" t="s">
        <v>13</v>
      </c>
      <c r="E355" s="382"/>
      <c r="F355" s="140">
        <f>SUM(F349:F354)</f>
        <v>0</v>
      </c>
      <c r="G355" s="140">
        <f>SUM(G349:G354)</f>
        <v>0</v>
      </c>
      <c r="H355" s="140">
        <f>SUM(H349:H354)</f>
        <v>0</v>
      </c>
      <c r="I355" s="179">
        <f>SUM(I349:I354)</f>
        <v>0</v>
      </c>
      <c r="J355" s="180"/>
      <c r="K355" s="140">
        <f>SUM(K349:K354)</f>
        <v>0</v>
      </c>
      <c r="L355" s="140">
        <f t="shared" ref="L355:N355" si="51">SUM(L349:L354)</f>
        <v>0</v>
      </c>
      <c r="M355" s="140">
        <f t="shared" si="51"/>
        <v>0</v>
      </c>
      <c r="N355" s="140">
        <f t="shared" si="51"/>
        <v>0</v>
      </c>
      <c r="O355" s="141"/>
      <c r="P355" s="57"/>
      <c r="Q355" s="80"/>
    </row>
    <row r="356" spans="1:17" x14ac:dyDescent="0.2">
      <c r="D356" s="4"/>
      <c r="E356" s="4"/>
      <c r="F356" s="191"/>
      <c r="G356" s="191"/>
      <c r="H356" s="191"/>
      <c r="I356" s="191"/>
      <c r="J356" s="204"/>
      <c r="K356" s="191"/>
      <c r="L356" s="191"/>
      <c r="M356" s="191"/>
      <c r="N356" s="191"/>
      <c r="O356" s="204"/>
      <c r="P356" s="57"/>
      <c r="Q356" s="80"/>
    </row>
    <row r="357" spans="1:17" x14ac:dyDescent="0.2">
      <c r="A357" s="359" t="s">
        <v>69</v>
      </c>
      <c r="B357" s="359"/>
      <c r="C357" s="28" t="s">
        <v>71</v>
      </c>
      <c r="D357" s="1"/>
      <c r="E357" s="4"/>
      <c r="F357" s="4"/>
      <c r="G357" s="1"/>
      <c r="H357" s="5"/>
      <c r="I357" s="5"/>
      <c r="J357" s="4"/>
      <c r="K357" s="5"/>
      <c r="L357" s="5"/>
      <c r="M357" s="5"/>
      <c r="N357" s="5"/>
      <c r="P357" s="57"/>
      <c r="Q357" s="80"/>
    </row>
    <row r="358" spans="1:17" x14ac:dyDescent="0.2">
      <c r="A358" s="16"/>
      <c r="B358" s="16"/>
      <c r="C358" s="28" t="s">
        <v>70</v>
      </c>
      <c r="D358" s="1"/>
      <c r="E358" s="4"/>
      <c r="F358" s="4"/>
      <c r="G358" s="1"/>
      <c r="H358" s="5"/>
      <c r="I358" s="5"/>
      <c r="J358" s="4"/>
      <c r="K358" s="5"/>
      <c r="L358" s="5"/>
      <c r="M358" s="5"/>
      <c r="N358" s="5"/>
      <c r="P358" s="57"/>
      <c r="Q358" s="80"/>
    </row>
    <row r="359" spans="1:17" ht="13.5" thickBot="1" x14ac:dyDescent="0.25">
      <c r="A359" s="82"/>
      <c r="B359" s="83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57"/>
      <c r="Q359" s="80"/>
    </row>
    <row r="360" spans="1:17" x14ac:dyDescent="0.2">
      <c r="A360" s="360" t="s">
        <v>129</v>
      </c>
      <c r="B360" s="361"/>
      <c r="C360" s="360" t="s">
        <v>155</v>
      </c>
      <c r="D360" s="450"/>
      <c r="E360" s="451"/>
      <c r="F360" s="383" t="s">
        <v>79</v>
      </c>
      <c r="G360" s="384"/>
      <c r="H360" s="384"/>
      <c r="I360" s="384"/>
      <c r="J360" s="385"/>
      <c r="K360" s="433">
        <f>E361+F370+G370+H370+I370+K370+L370+M370+N370</f>
        <v>0</v>
      </c>
      <c r="L360" s="434"/>
      <c r="M360" s="434"/>
      <c r="N360" s="434"/>
      <c r="O360" s="435"/>
      <c r="P360" s="57"/>
      <c r="Q360" s="80"/>
    </row>
    <row r="361" spans="1:17" ht="13.5" thickBot="1" x14ac:dyDescent="0.25">
      <c r="A361" s="362"/>
      <c r="B361" s="363"/>
      <c r="C361" s="362"/>
      <c r="D361" s="452"/>
      <c r="E361" s="453"/>
      <c r="F361" s="386"/>
      <c r="G361" s="387"/>
      <c r="H361" s="387"/>
      <c r="I361" s="387"/>
      <c r="J361" s="388"/>
      <c r="K361" s="436"/>
      <c r="L361" s="437"/>
      <c r="M361" s="437"/>
      <c r="N361" s="437"/>
      <c r="O361" s="438"/>
      <c r="P361" s="57"/>
      <c r="Q361" s="80"/>
    </row>
    <row r="362" spans="1:17" x14ac:dyDescent="0.2">
      <c r="A362" s="439" t="s">
        <v>80</v>
      </c>
      <c r="B362" s="440"/>
      <c r="C362" s="440"/>
      <c r="D362" s="440"/>
      <c r="E362" s="441"/>
      <c r="F362" s="442" t="s">
        <v>189</v>
      </c>
      <c r="G362" s="443"/>
      <c r="H362" s="443"/>
      <c r="I362" s="443"/>
      <c r="J362" s="444"/>
      <c r="K362" s="445" t="s">
        <v>188</v>
      </c>
      <c r="L362" s="446"/>
      <c r="M362" s="446"/>
      <c r="N362" s="446"/>
      <c r="O362" s="447"/>
      <c r="P362" s="57"/>
      <c r="Q362" s="80"/>
    </row>
    <row r="363" spans="1:17" ht="13.5" thickBot="1" x14ac:dyDescent="0.25">
      <c r="A363" s="187" t="s">
        <v>9</v>
      </c>
      <c r="B363" s="454" t="s">
        <v>10</v>
      </c>
      <c r="C363" s="455"/>
      <c r="D363" s="188" t="s">
        <v>15</v>
      </c>
      <c r="E363" s="189" t="s">
        <v>8</v>
      </c>
      <c r="F363" s="184" t="s">
        <v>11</v>
      </c>
      <c r="G363" s="185" t="s">
        <v>42</v>
      </c>
      <c r="H363" s="185" t="s">
        <v>85</v>
      </c>
      <c r="I363" s="185" t="s">
        <v>14</v>
      </c>
      <c r="J363" s="186" t="s">
        <v>12</v>
      </c>
      <c r="K363" s="181" t="s">
        <v>11</v>
      </c>
      <c r="L363" s="182" t="s">
        <v>42</v>
      </c>
      <c r="M363" s="182" t="s">
        <v>85</v>
      </c>
      <c r="N363" s="182" t="s">
        <v>157</v>
      </c>
      <c r="O363" s="183" t="s">
        <v>12</v>
      </c>
      <c r="P363" s="57"/>
      <c r="Q363" s="80"/>
    </row>
    <row r="364" spans="1:17" ht="15.75" x14ac:dyDescent="0.25">
      <c r="A364" s="144">
        <v>1</v>
      </c>
      <c r="B364" s="456"/>
      <c r="C364" s="457"/>
      <c r="D364" s="145"/>
      <c r="E364" s="146"/>
      <c r="F364" s="170"/>
      <c r="G364" s="171"/>
      <c r="H364" s="171"/>
      <c r="I364" s="171"/>
      <c r="J364" s="172"/>
      <c r="K364" s="170"/>
      <c r="L364" s="171"/>
      <c r="M364" s="171"/>
      <c r="N364" s="171"/>
      <c r="O364" s="172"/>
      <c r="P364" s="57"/>
      <c r="Q364" s="80"/>
    </row>
    <row r="365" spans="1:17" ht="15.75" x14ac:dyDescent="0.25">
      <c r="A365" s="147">
        <v>2</v>
      </c>
      <c r="B365" s="458"/>
      <c r="C365" s="459"/>
      <c r="D365" s="45"/>
      <c r="E365" s="148"/>
      <c r="F365" s="132"/>
      <c r="G365" s="46"/>
      <c r="H365" s="46"/>
      <c r="I365" s="46"/>
      <c r="J365" s="133"/>
      <c r="K365" s="132"/>
      <c r="L365" s="46"/>
      <c r="M365" s="46"/>
      <c r="N365" s="46"/>
      <c r="O365" s="133"/>
      <c r="P365" s="57"/>
      <c r="Q365" s="80"/>
    </row>
    <row r="366" spans="1:17" ht="15.75" x14ac:dyDescent="0.25">
      <c r="A366" s="147">
        <v>3</v>
      </c>
      <c r="B366" s="458"/>
      <c r="C366" s="459"/>
      <c r="D366" s="45"/>
      <c r="E366" s="148"/>
      <c r="F366" s="132"/>
      <c r="G366" s="46"/>
      <c r="H366" s="46"/>
      <c r="I366" s="46"/>
      <c r="J366" s="133"/>
      <c r="K366" s="132"/>
      <c r="L366" s="46"/>
      <c r="M366" s="46"/>
      <c r="N366" s="46"/>
      <c r="O366" s="133"/>
      <c r="P366" s="57"/>
      <c r="Q366" s="80"/>
    </row>
    <row r="367" spans="1:17" ht="15.75" x14ac:dyDescent="0.25">
      <c r="A367" s="147">
        <v>4</v>
      </c>
      <c r="B367" s="458"/>
      <c r="C367" s="459"/>
      <c r="D367" s="45"/>
      <c r="E367" s="148"/>
      <c r="F367" s="132"/>
      <c r="G367" s="46"/>
      <c r="H367" s="46"/>
      <c r="I367" s="46"/>
      <c r="J367" s="133"/>
      <c r="K367" s="132"/>
      <c r="L367" s="46"/>
      <c r="M367" s="46"/>
      <c r="N367" s="46"/>
      <c r="O367" s="133"/>
      <c r="P367" s="57"/>
      <c r="Q367" s="80"/>
    </row>
    <row r="368" spans="1:17" ht="15.75" x14ac:dyDescent="0.25">
      <c r="A368" s="147">
        <v>5</v>
      </c>
      <c r="B368" s="458"/>
      <c r="C368" s="459"/>
      <c r="D368" s="45"/>
      <c r="E368" s="148"/>
      <c r="F368" s="132"/>
      <c r="G368" s="46"/>
      <c r="H368" s="46"/>
      <c r="I368" s="46"/>
      <c r="J368" s="133"/>
      <c r="K368" s="132"/>
      <c r="L368" s="46"/>
      <c r="M368" s="46"/>
      <c r="N368" s="46"/>
      <c r="O368" s="133"/>
      <c r="P368" s="57"/>
      <c r="Q368" s="80"/>
    </row>
    <row r="369" spans="1:17" ht="16.5" thickBot="1" x14ac:dyDescent="0.3">
      <c r="A369" s="149">
        <v>6</v>
      </c>
      <c r="B369" s="462"/>
      <c r="C369" s="463"/>
      <c r="D369" s="150"/>
      <c r="E369" s="151"/>
      <c r="F369" s="158"/>
      <c r="G369" s="159"/>
      <c r="H369" s="159"/>
      <c r="I369" s="159"/>
      <c r="J369" s="160"/>
      <c r="K369" s="158"/>
      <c r="L369" s="159"/>
      <c r="M369" s="159"/>
      <c r="N369" s="159"/>
      <c r="O369" s="160"/>
      <c r="P369" s="57"/>
      <c r="Q369" s="80"/>
    </row>
    <row r="370" spans="1:17" ht="13.5" thickBot="1" x14ac:dyDescent="0.25">
      <c r="D370" s="381" t="s">
        <v>13</v>
      </c>
      <c r="E370" s="382"/>
      <c r="F370" s="140">
        <f>SUM(F364:F369)</f>
        <v>0</v>
      </c>
      <c r="G370" s="140">
        <f>SUM(G364:G369)</f>
        <v>0</v>
      </c>
      <c r="H370" s="140">
        <f>SUM(H364:H369)</f>
        <v>0</v>
      </c>
      <c r="I370" s="179">
        <f>SUM(I364:I369)</f>
        <v>0</v>
      </c>
      <c r="J370" s="180"/>
      <c r="K370" s="140">
        <f>SUM(K364:K369)</f>
        <v>0</v>
      </c>
      <c r="L370" s="140">
        <f t="shared" ref="L370:N370" si="52">SUM(L364:L369)</f>
        <v>0</v>
      </c>
      <c r="M370" s="140">
        <f t="shared" si="52"/>
        <v>0</v>
      </c>
      <c r="N370" s="140">
        <f t="shared" si="52"/>
        <v>0</v>
      </c>
      <c r="O370" s="141"/>
      <c r="P370" s="57"/>
      <c r="Q370" s="80"/>
    </row>
    <row r="371" spans="1:17" x14ac:dyDescent="0.2">
      <c r="D371" s="4"/>
      <c r="E371" s="4"/>
      <c r="F371" s="191"/>
      <c r="G371" s="191"/>
      <c r="H371" s="191"/>
      <c r="I371" s="191"/>
      <c r="J371" s="204"/>
      <c r="K371" s="191"/>
      <c r="L371" s="191"/>
      <c r="M371" s="191"/>
      <c r="N371" s="191"/>
      <c r="O371" s="204"/>
      <c r="P371" s="57"/>
      <c r="Q371" s="80"/>
    </row>
    <row r="372" spans="1:17" x14ac:dyDescent="0.2">
      <c r="A372" s="359" t="s">
        <v>69</v>
      </c>
      <c r="B372" s="359"/>
      <c r="C372" s="28" t="s">
        <v>71</v>
      </c>
      <c r="D372" s="1"/>
      <c r="E372" s="4"/>
      <c r="F372" s="4"/>
      <c r="G372" s="1"/>
      <c r="H372" s="5"/>
      <c r="I372" s="5"/>
      <c r="J372" s="4"/>
      <c r="K372" s="5"/>
      <c r="L372" s="5"/>
      <c r="M372" s="5"/>
      <c r="N372" s="5"/>
      <c r="P372" s="57"/>
      <c r="Q372" s="80"/>
    </row>
    <row r="373" spans="1:17" x14ac:dyDescent="0.2">
      <c r="A373" s="16"/>
      <c r="B373" s="16"/>
      <c r="C373" s="28" t="s">
        <v>70</v>
      </c>
      <c r="D373" s="1"/>
      <c r="E373" s="4"/>
      <c r="F373" s="4"/>
      <c r="G373" s="1"/>
      <c r="H373" s="5"/>
      <c r="I373" s="5"/>
      <c r="J373" s="4"/>
      <c r="K373" s="5"/>
      <c r="L373" s="5"/>
      <c r="M373" s="5"/>
      <c r="N373" s="5"/>
      <c r="P373" s="57"/>
      <c r="Q373" s="80"/>
    </row>
    <row r="374" spans="1:17" ht="13.5" thickBot="1" x14ac:dyDescent="0.25">
      <c r="A374" s="82"/>
      <c r="B374" s="83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57"/>
      <c r="Q374" s="80"/>
    </row>
    <row r="375" spans="1:17" x14ac:dyDescent="0.2">
      <c r="A375" s="360" t="s">
        <v>130</v>
      </c>
      <c r="B375" s="361"/>
      <c r="C375" s="360" t="s">
        <v>155</v>
      </c>
      <c r="D375" s="450"/>
      <c r="E375" s="451"/>
      <c r="F375" s="383" t="s">
        <v>79</v>
      </c>
      <c r="G375" s="384"/>
      <c r="H375" s="384"/>
      <c r="I375" s="384"/>
      <c r="J375" s="385"/>
      <c r="K375" s="433">
        <f>F385+G385+H385+I385+K385+L385+M385+N385</f>
        <v>0</v>
      </c>
      <c r="L375" s="434"/>
      <c r="M375" s="434"/>
      <c r="N375" s="434"/>
      <c r="O375" s="435"/>
      <c r="P375" s="57"/>
      <c r="Q375" s="80"/>
    </row>
    <row r="376" spans="1:17" ht="13.5" thickBot="1" x14ac:dyDescent="0.25">
      <c r="A376" s="362"/>
      <c r="B376" s="363"/>
      <c r="C376" s="362"/>
      <c r="D376" s="452"/>
      <c r="E376" s="453"/>
      <c r="F376" s="386"/>
      <c r="G376" s="387"/>
      <c r="H376" s="387"/>
      <c r="I376" s="387"/>
      <c r="J376" s="388"/>
      <c r="K376" s="436"/>
      <c r="L376" s="437"/>
      <c r="M376" s="437"/>
      <c r="N376" s="437"/>
      <c r="O376" s="438"/>
      <c r="P376" s="57"/>
      <c r="Q376" s="80"/>
    </row>
    <row r="377" spans="1:17" x14ac:dyDescent="0.2">
      <c r="A377" s="439" t="s">
        <v>80</v>
      </c>
      <c r="B377" s="440"/>
      <c r="C377" s="440"/>
      <c r="D377" s="440"/>
      <c r="E377" s="441"/>
      <c r="F377" s="442" t="s">
        <v>189</v>
      </c>
      <c r="G377" s="443"/>
      <c r="H377" s="443"/>
      <c r="I377" s="443"/>
      <c r="J377" s="444"/>
      <c r="K377" s="445" t="s">
        <v>188</v>
      </c>
      <c r="L377" s="446"/>
      <c r="M377" s="446"/>
      <c r="N377" s="446"/>
      <c r="O377" s="447"/>
      <c r="P377" s="57"/>
      <c r="Q377" s="80"/>
    </row>
    <row r="378" spans="1:17" ht="13.5" thickBot="1" x14ac:dyDescent="0.25">
      <c r="A378" s="187" t="s">
        <v>9</v>
      </c>
      <c r="B378" s="454" t="s">
        <v>10</v>
      </c>
      <c r="C378" s="455"/>
      <c r="D378" s="188" t="s">
        <v>15</v>
      </c>
      <c r="E378" s="189" t="s">
        <v>8</v>
      </c>
      <c r="F378" s="184" t="s">
        <v>11</v>
      </c>
      <c r="G378" s="185" t="s">
        <v>42</v>
      </c>
      <c r="H378" s="185" t="s">
        <v>85</v>
      </c>
      <c r="I378" s="185" t="s">
        <v>14</v>
      </c>
      <c r="J378" s="186" t="s">
        <v>12</v>
      </c>
      <c r="K378" s="181" t="s">
        <v>11</v>
      </c>
      <c r="L378" s="182" t="s">
        <v>42</v>
      </c>
      <c r="M378" s="182" t="s">
        <v>85</v>
      </c>
      <c r="N378" s="182" t="s">
        <v>157</v>
      </c>
      <c r="O378" s="183" t="s">
        <v>12</v>
      </c>
      <c r="P378" s="57"/>
      <c r="Q378" s="80"/>
    </row>
    <row r="379" spans="1:17" ht="15.75" x14ac:dyDescent="0.25">
      <c r="A379" s="144">
        <v>1</v>
      </c>
      <c r="B379" s="456"/>
      <c r="C379" s="457"/>
      <c r="D379" s="145"/>
      <c r="E379" s="146"/>
      <c r="F379" s="170"/>
      <c r="G379" s="171"/>
      <c r="H379" s="171"/>
      <c r="I379" s="171"/>
      <c r="J379" s="172"/>
      <c r="K379" s="170"/>
      <c r="L379" s="171"/>
      <c r="M379" s="171"/>
      <c r="N379" s="171"/>
      <c r="O379" s="172"/>
      <c r="P379" s="57"/>
      <c r="Q379" s="80"/>
    </row>
    <row r="380" spans="1:17" ht="15.75" x14ac:dyDescent="0.25">
      <c r="A380" s="147">
        <v>2</v>
      </c>
      <c r="B380" s="458"/>
      <c r="C380" s="459"/>
      <c r="D380" s="45"/>
      <c r="E380" s="148"/>
      <c r="F380" s="132"/>
      <c r="G380" s="46"/>
      <c r="H380" s="46"/>
      <c r="I380" s="46"/>
      <c r="J380" s="133"/>
      <c r="K380" s="132"/>
      <c r="L380" s="46"/>
      <c r="M380" s="46"/>
      <c r="N380" s="46"/>
      <c r="O380" s="133"/>
      <c r="P380" s="57"/>
      <c r="Q380" s="80"/>
    </row>
    <row r="381" spans="1:17" ht="15.75" x14ac:dyDescent="0.25">
      <c r="A381" s="147">
        <v>3</v>
      </c>
      <c r="B381" s="458"/>
      <c r="C381" s="459"/>
      <c r="D381" s="45"/>
      <c r="E381" s="148"/>
      <c r="F381" s="132"/>
      <c r="G381" s="46"/>
      <c r="H381" s="46"/>
      <c r="I381" s="46"/>
      <c r="J381" s="133"/>
      <c r="K381" s="132"/>
      <c r="L381" s="46"/>
      <c r="M381" s="46"/>
      <c r="N381" s="46"/>
      <c r="O381" s="133"/>
      <c r="P381" s="57"/>
      <c r="Q381" s="80"/>
    </row>
    <row r="382" spans="1:17" ht="15.75" x14ac:dyDescent="0.25">
      <c r="A382" s="147">
        <v>4</v>
      </c>
      <c r="B382" s="458"/>
      <c r="C382" s="459"/>
      <c r="D382" s="45"/>
      <c r="E382" s="148"/>
      <c r="F382" s="132"/>
      <c r="G382" s="46"/>
      <c r="H382" s="46"/>
      <c r="I382" s="46"/>
      <c r="J382" s="133"/>
      <c r="K382" s="132"/>
      <c r="L382" s="46"/>
      <c r="M382" s="46"/>
      <c r="N382" s="46"/>
      <c r="O382" s="133"/>
      <c r="P382" s="57"/>
      <c r="Q382" s="80"/>
    </row>
    <row r="383" spans="1:17" ht="15.75" x14ac:dyDescent="0.25">
      <c r="A383" s="147">
        <v>5</v>
      </c>
      <c r="B383" s="458"/>
      <c r="C383" s="459"/>
      <c r="D383" s="45"/>
      <c r="E383" s="148"/>
      <c r="F383" s="132"/>
      <c r="G383" s="46"/>
      <c r="H383" s="46"/>
      <c r="I383" s="46"/>
      <c r="J383" s="133"/>
      <c r="K383" s="132"/>
      <c r="L383" s="46"/>
      <c r="M383" s="46"/>
      <c r="N383" s="46"/>
      <c r="O383" s="133"/>
      <c r="P383" s="57"/>
      <c r="Q383" s="80"/>
    </row>
    <row r="384" spans="1:17" ht="16.5" thickBot="1" x14ac:dyDescent="0.3">
      <c r="A384" s="149">
        <v>6</v>
      </c>
      <c r="B384" s="462"/>
      <c r="C384" s="463"/>
      <c r="D384" s="150"/>
      <c r="E384" s="151"/>
      <c r="F384" s="158"/>
      <c r="G384" s="159"/>
      <c r="H384" s="159"/>
      <c r="I384" s="159"/>
      <c r="J384" s="160"/>
      <c r="K384" s="158"/>
      <c r="L384" s="159"/>
      <c r="M384" s="159"/>
      <c r="N384" s="159"/>
      <c r="O384" s="160"/>
      <c r="P384" s="57"/>
      <c r="Q384" s="80"/>
    </row>
    <row r="385" spans="1:17" ht="13.5" thickBot="1" x14ac:dyDescent="0.25">
      <c r="D385" s="381" t="s">
        <v>13</v>
      </c>
      <c r="E385" s="382"/>
      <c r="F385" s="140">
        <f>SUM(F379:F384)</f>
        <v>0</v>
      </c>
      <c r="G385" s="140">
        <f>SUM(G379:G384)</f>
        <v>0</v>
      </c>
      <c r="H385" s="140">
        <f>SUM(H379:H384)</f>
        <v>0</v>
      </c>
      <c r="I385" s="179">
        <f>SUM(I379:I384)</f>
        <v>0</v>
      </c>
      <c r="J385" s="180"/>
      <c r="K385" s="140">
        <f>SUM(K379:K384)</f>
        <v>0</v>
      </c>
      <c r="L385" s="140">
        <f t="shared" ref="L385:N385" si="53">SUM(L379:L384)</f>
        <v>0</v>
      </c>
      <c r="M385" s="140">
        <f t="shared" si="53"/>
        <v>0</v>
      </c>
      <c r="N385" s="140">
        <f t="shared" si="53"/>
        <v>0</v>
      </c>
      <c r="O385" s="141"/>
      <c r="P385" s="57"/>
      <c r="Q385" s="80"/>
    </row>
    <row r="386" spans="1:17" x14ac:dyDescent="0.2">
      <c r="D386" s="4"/>
      <c r="E386" s="4"/>
      <c r="F386" s="191"/>
      <c r="G386" s="191"/>
      <c r="H386" s="191"/>
      <c r="I386" s="191"/>
      <c r="J386" s="204"/>
      <c r="K386" s="191"/>
      <c r="L386" s="191"/>
      <c r="M386" s="191"/>
      <c r="N386" s="191"/>
      <c r="O386" s="204"/>
      <c r="P386" s="57"/>
      <c r="Q386" s="80"/>
    </row>
    <row r="387" spans="1:17" x14ac:dyDescent="0.2">
      <c r="A387" s="359" t="s">
        <v>69</v>
      </c>
      <c r="B387" s="359"/>
      <c r="C387" s="28" t="s">
        <v>71</v>
      </c>
      <c r="D387" s="1"/>
      <c r="E387" s="4"/>
      <c r="F387" s="4"/>
      <c r="G387" s="1"/>
      <c r="H387" s="5"/>
      <c r="I387" s="5"/>
      <c r="J387" s="4"/>
      <c r="K387" s="5"/>
      <c r="L387" s="5"/>
      <c r="M387" s="5"/>
      <c r="N387" s="5"/>
      <c r="P387" s="57"/>
      <c r="Q387" s="80"/>
    </row>
    <row r="388" spans="1:17" x14ac:dyDescent="0.2">
      <c r="A388" s="16"/>
      <c r="B388" s="16"/>
      <c r="C388" s="28" t="s">
        <v>70</v>
      </c>
      <c r="D388" s="1"/>
      <c r="E388" s="4"/>
      <c r="F388" s="4"/>
      <c r="G388" s="1"/>
      <c r="H388" s="5"/>
      <c r="I388" s="5"/>
      <c r="J388" s="4"/>
      <c r="K388" s="5"/>
      <c r="L388" s="5"/>
      <c r="M388" s="5"/>
      <c r="N388" s="5"/>
      <c r="P388" s="57"/>
      <c r="Q388" s="80"/>
    </row>
    <row r="389" spans="1:17" ht="13.5" thickBot="1" x14ac:dyDescent="0.25">
      <c r="A389" s="82"/>
      <c r="B389" s="83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57"/>
      <c r="Q389" s="80"/>
    </row>
    <row r="390" spans="1:17" x14ac:dyDescent="0.2">
      <c r="A390" s="360" t="s">
        <v>131</v>
      </c>
      <c r="B390" s="361"/>
      <c r="C390" s="360" t="s">
        <v>155</v>
      </c>
      <c r="D390" s="450"/>
      <c r="E390" s="451"/>
      <c r="F390" s="383" t="s">
        <v>79</v>
      </c>
      <c r="G390" s="384"/>
      <c r="H390" s="384"/>
      <c r="I390" s="384"/>
      <c r="J390" s="385"/>
      <c r="K390" s="433">
        <f>F400+G400+H400+I400+K400+L400+M400+N400</f>
        <v>0</v>
      </c>
      <c r="L390" s="434"/>
      <c r="M390" s="434"/>
      <c r="N390" s="434"/>
      <c r="O390" s="435"/>
      <c r="P390" s="57"/>
      <c r="Q390" s="80"/>
    </row>
    <row r="391" spans="1:17" ht="13.5" thickBot="1" x14ac:dyDescent="0.25">
      <c r="A391" s="362"/>
      <c r="B391" s="363"/>
      <c r="C391" s="362"/>
      <c r="D391" s="452"/>
      <c r="E391" s="453"/>
      <c r="F391" s="386"/>
      <c r="G391" s="387"/>
      <c r="H391" s="387"/>
      <c r="I391" s="387"/>
      <c r="J391" s="388"/>
      <c r="K391" s="436"/>
      <c r="L391" s="437"/>
      <c r="M391" s="437"/>
      <c r="N391" s="437"/>
      <c r="O391" s="438"/>
      <c r="P391" s="57"/>
      <c r="Q391" s="80"/>
    </row>
    <row r="392" spans="1:17" x14ac:dyDescent="0.2">
      <c r="A392" s="439" t="s">
        <v>80</v>
      </c>
      <c r="B392" s="440"/>
      <c r="C392" s="440"/>
      <c r="D392" s="440"/>
      <c r="E392" s="441"/>
      <c r="F392" s="442" t="s">
        <v>189</v>
      </c>
      <c r="G392" s="443"/>
      <c r="H392" s="443"/>
      <c r="I392" s="443"/>
      <c r="J392" s="444"/>
      <c r="K392" s="445" t="s">
        <v>188</v>
      </c>
      <c r="L392" s="446"/>
      <c r="M392" s="446"/>
      <c r="N392" s="446"/>
      <c r="O392" s="447"/>
      <c r="P392" s="57"/>
      <c r="Q392" s="80"/>
    </row>
    <row r="393" spans="1:17" ht="13.5" thickBot="1" x14ac:dyDescent="0.25">
      <c r="A393" s="187" t="s">
        <v>9</v>
      </c>
      <c r="B393" s="454" t="s">
        <v>10</v>
      </c>
      <c r="C393" s="455"/>
      <c r="D393" s="188" t="s">
        <v>15</v>
      </c>
      <c r="E393" s="189" t="s">
        <v>8</v>
      </c>
      <c r="F393" s="184" t="s">
        <v>11</v>
      </c>
      <c r="G393" s="185" t="s">
        <v>42</v>
      </c>
      <c r="H393" s="185" t="s">
        <v>85</v>
      </c>
      <c r="I393" s="185" t="s">
        <v>14</v>
      </c>
      <c r="J393" s="186" t="s">
        <v>12</v>
      </c>
      <c r="K393" s="181" t="s">
        <v>11</v>
      </c>
      <c r="L393" s="182" t="s">
        <v>42</v>
      </c>
      <c r="M393" s="182" t="s">
        <v>85</v>
      </c>
      <c r="N393" s="182" t="s">
        <v>157</v>
      </c>
      <c r="O393" s="183" t="s">
        <v>12</v>
      </c>
      <c r="P393" s="57"/>
      <c r="Q393" s="80"/>
    </row>
    <row r="394" spans="1:17" ht="15.75" x14ac:dyDescent="0.25">
      <c r="A394" s="144">
        <v>1</v>
      </c>
      <c r="B394" s="456"/>
      <c r="C394" s="457"/>
      <c r="D394" s="145"/>
      <c r="E394" s="146"/>
      <c r="F394" s="170"/>
      <c r="G394" s="171"/>
      <c r="H394" s="171"/>
      <c r="I394" s="171"/>
      <c r="J394" s="172"/>
      <c r="K394" s="170"/>
      <c r="L394" s="171"/>
      <c r="M394" s="171"/>
      <c r="N394" s="171"/>
      <c r="O394" s="172"/>
      <c r="P394" s="57"/>
      <c r="Q394" s="80"/>
    </row>
    <row r="395" spans="1:17" ht="15.75" x14ac:dyDescent="0.25">
      <c r="A395" s="147">
        <v>2</v>
      </c>
      <c r="B395" s="458"/>
      <c r="C395" s="459"/>
      <c r="D395" s="45"/>
      <c r="E395" s="148"/>
      <c r="F395" s="132"/>
      <c r="G395" s="46"/>
      <c r="H395" s="46"/>
      <c r="I395" s="46"/>
      <c r="J395" s="133"/>
      <c r="K395" s="132"/>
      <c r="L395" s="46"/>
      <c r="M395" s="46"/>
      <c r="N395" s="46"/>
      <c r="O395" s="133"/>
      <c r="P395" s="57"/>
      <c r="Q395" s="80"/>
    </row>
    <row r="396" spans="1:17" ht="15.75" x14ac:dyDescent="0.25">
      <c r="A396" s="147">
        <v>3</v>
      </c>
      <c r="B396" s="458"/>
      <c r="C396" s="459"/>
      <c r="D396" s="45"/>
      <c r="E396" s="148"/>
      <c r="F396" s="132"/>
      <c r="G396" s="46"/>
      <c r="H396" s="46"/>
      <c r="I396" s="46"/>
      <c r="J396" s="133"/>
      <c r="K396" s="132"/>
      <c r="L396" s="46"/>
      <c r="M396" s="46"/>
      <c r="N396" s="46"/>
      <c r="O396" s="133"/>
      <c r="P396" s="57"/>
      <c r="Q396" s="80"/>
    </row>
    <row r="397" spans="1:17" ht="15.75" x14ac:dyDescent="0.25">
      <c r="A397" s="147">
        <v>4</v>
      </c>
      <c r="B397" s="458"/>
      <c r="C397" s="459"/>
      <c r="D397" s="45"/>
      <c r="E397" s="148"/>
      <c r="F397" s="132"/>
      <c r="G397" s="46"/>
      <c r="H397" s="46"/>
      <c r="I397" s="46"/>
      <c r="J397" s="133"/>
      <c r="K397" s="132"/>
      <c r="L397" s="46"/>
      <c r="M397" s="46"/>
      <c r="N397" s="46"/>
      <c r="O397" s="133"/>
      <c r="P397" s="57"/>
      <c r="Q397" s="80"/>
    </row>
    <row r="398" spans="1:17" ht="15.75" x14ac:dyDescent="0.25">
      <c r="A398" s="147">
        <v>5</v>
      </c>
      <c r="B398" s="458"/>
      <c r="C398" s="459"/>
      <c r="D398" s="45"/>
      <c r="E398" s="148"/>
      <c r="F398" s="132"/>
      <c r="G398" s="46"/>
      <c r="H398" s="46"/>
      <c r="I398" s="46"/>
      <c r="J398" s="133"/>
      <c r="K398" s="132"/>
      <c r="L398" s="46"/>
      <c r="M398" s="46"/>
      <c r="N398" s="46"/>
      <c r="O398" s="133"/>
      <c r="P398" s="57"/>
      <c r="Q398" s="80"/>
    </row>
    <row r="399" spans="1:17" ht="16.5" thickBot="1" x14ac:dyDescent="0.3">
      <c r="A399" s="149">
        <v>6</v>
      </c>
      <c r="B399" s="462"/>
      <c r="C399" s="463"/>
      <c r="D399" s="150"/>
      <c r="E399" s="151"/>
      <c r="F399" s="158"/>
      <c r="G399" s="159"/>
      <c r="H399" s="159"/>
      <c r="I399" s="159"/>
      <c r="J399" s="160"/>
      <c r="K399" s="158"/>
      <c r="L399" s="159"/>
      <c r="M399" s="159"/>
      <c r="N399" s="159"/>
      <c r="O399" s="160"/>
      <c r="P399" s="57"/>
      <c r="Q399" s="80"/>
    </row>
    <row r="400" spans="1:17" ht="13.5" thickBot="1" x14ac:dyDescent="0.25">
      <c r="D400" s="381" t="s">
        <v>13</v>
      </c>
      <c r="E400" s="382"/>
      <c r="F400" s="140">
        <f>SUM(F394:F399)</f>
        <v>0</v>
      </c>
      <c r="G400" s="140">
        <f>SUM(G394:G399)</f>
        <v>0</v>
      </c>
      <c r="H400" s="140">
        <f>SUM(H394:H399)</f>
        <v>0</v>
      </c>
      <c r="I400" s="179">
        <f>SUM(I394:I399)</f>
        <v>0</v>
      </c>
      <c r="J400" s="180"/>
      <c r="K400" s="140">
        <f>SUM(K394:K399)</f>
        <v>0</v>
      </c>
      <c r="L400" s="140">
        <f t="shared" ref="L400:N400" si="54">SUM(L394:L399)</f>
        <v>0</v>
      </c>
      <c r="M400" s="140">
        <f t="shared" si="54"/>
        <v>0</v>
      </c>
      <c r="N400" s="140">
        <f t="shared" si="54"/>
        <v>0</v>
      </c>
      <c r="O400" s="141"/>
      <c r="P400" s="57"/>
      <c r="Q400" s="80"/>
    </row>
    <row r="401" spans="1:17" x14ac:dyDescent="0.2">
      <c r="D401" s="4"/>
      <c r="E401" s="4"/>
      <c r="F401" s="191"/>
      <c r="G401" s="191"/>
      <c r="H401" s="191"/>
      <c r="I401" s="191"/>
      <c r="J401" s="204"/>
      <c r="K401" s="191"/>
      <c r="L401" s="191"/>
      <c r="M401" s="191"/>
      <c r="N401" s="191"/>
      <c r="O401" s="204"/>
      <c r="P401" s="57"/>
      <c r="Q401" s="80"/>
    </row>
    <row r="402" spans="1:17" x14ac:dyDescent="0.2">
      <c r="A402" s="359" t="s">
        <v>69</v>
      </c>
      <c r="B402" s="359"/>
      <c r="C402" s="28" t="s">
        <v>71</v>
      </c>
      <c r="D402" s="1"/>
      <c r="E402" s="4"/>
      <c r="F402" s="4"/>
      <c r="G402" s="1"/>
      <c r="H402" s="5"/>
      <c r="I402" s="5"/>
      <c r="J402" s="4"/>
      <c r="K402" s="5"/>
      <c r="L402" s="5"/>
      <c r="M402" s="5"/>
      <c r="N402" s="5"/>
      <c r="P402" s="57"/>
      <c r="Q402" s="80"/>
    </row>
    <row r="403" spans="1:17" x14ac:dyDescent="0.2">
      <c r="A403" s="16"/>
      <c r="B403" s="16"/>
      <c r="C403" s="28" t="s">
        <v>70</v>
      </c>
      <c r="D403" s="1"/>
      <c r="E403" s="4"/>
      <c r="F403" s="4"/>
      <c r="G403" s="1"/>
      <c r="H403" s="5"/>
      <c r="I403" s="5"/>
      <c r="J403" s="4"/>
      <c r="K403" s="5"/>
      <c r="L403" s="5"/>
      <c r="M403" s="5"/>
      <c r="N403" s="5"/>
      <c r="P403" s="57"/>
      <c r="Q403" s="80"/>
    </row>
    <row r="404" spans="1:17" ht="13.5" thickBot="1" x14ac:dyDescent="0.25">
      <c r="A404" s="82"/>
      <c r="B404" s="83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57"/>
      <c r="Q404" s="80"/>
    </row>
    <row r="405" spans="1:17" x14ac:dyDescent="0.2">
      <c r="A405" s="360" t="s">
        <v>132</v>
      </c>
      <c r="B405" s="361"/>
      <c r="C405" s="360" t="s">
        <v>155</v>
      </c>
      <c r="D405" s="450"/>
      <c r="E405" s="451"/>
      <c r="F405" s="383" t="s">
        <v>79</v>
      </c>
      <c r="G405" s="384"/>
      <c r="H405" s="384"/>
      <c r="I405" s="384"/>
      <c r="J405" s="385"/>
      <c r="K405" s="433">
        <f>F415+G415+H415+I415+K415+L415+M415+N415</f>
        <v>0</v>
      </c>
      <c r="L405" s="434"/>
      <c r="M405" s="434"/>
      <c r="N405" s="434"/>
      <c r="O405" s="435"/>
      <c r="P405" s="57"/>
      <c r="Q405" s="80"/>
    </row>
    <row r="406" spans="1:17" ht="13.5" thickBot="1" x14ac:dyDescent="0.25">
      <c r="A406" s="362"/>
      <c r="B406" s="363"/>
      <c r="C406" s="362"/>
      <c r="D406" s="452"/>
      <c r="E406" s="453"/>
      <c r="F406" s="386"/>
      <c r="G406" s="387"/>
      <c r="H406" s="387"/>
      <c r="I406" s="387"/>
      <c r="J406" s="388"/>
      <c r="K406" s="436"/>
      <c r="L406" s="437"/>
      <c r="M406" s="437"/>
      <c r="N406" s="437"/>
      <c r="O406" s="438"/>
      <c r="P406" s="57"/>
      <c r="Q406" s="80"/>
    </row>
    <row r="407" spans="1:17" x14ac:dyDescent="0.2">
      <c r="A407" s="439" t="s">
        <v>80</v>
      </c>
      <c r="B407" s="440"/>
      <c r="C407" s="440"/>
      <c r="D407" s="440"/>
      <c r="E407" s="441"/>
      <c r="F407" s="442" t="s">
        <v>189</v>
      </c>
      <c r="G407" s="443"/>
      <c r="H407" s="443"/>
      <c r="I407" s="443"/>
      <c r="J407" s="444"/>
      <c r="K407" s="445" t="s">
        <v>188</v>
      </c>
      <c r="L407" s="446"/>
      <c r="M407" s="446"/>
      <c r="N407" s="446"/>
      <c r="O407" s="447"/>
      <c r="P407" s="57"/>
      <c r="Q407" s="80"/>
    </row>
    <row r="408" spans="1:17" ht="13.5" thickBot="1" x14ac:dyDescent="0.25">
      <c r="A408" s="187" t="s">
        <v>9</v>
      </c>
      <c r="B408" s="454" t="s">
        <v>10</v>
      </c>
      <c r="C408" s="455"/>
      <c r="D408" s="188" t="s">
        <v>15</v>
      </c>
      <c r="E408" s="189" t="s">
        <v>8</v>
      </c>
      <c r="F408" s="184" t="s">
        <v>11</v>
      </c>
      <c r="G408" s="185" t="s">
        <v>42</v>
      </c>
      <c r="H408" s="185" t="s">
        <v>85</v>
      </c>
      <c r="I408" s="185" t="s">
        <v>14</v>
      </c>
      <c r="J408" s="186" t="s">
        <v>12</v>
      </c>
      <c r="K408" s="181" t="s">
        <v>11</v>
      </c>
      <c r="L408" s="182" t="s">
        <v>42</v>
      </c>
      <c r="M408" s="182" t="s">
        <v>85</v>
      </c>
      <c r="N408" s="182" t="s">
        <v>157</v>
      </c>
      <c r="O408" s="183" t="s">
        <v>12</v>
      </c>
      <c r="P408" s="57"/>
      <c r="Q408" s="80"/>
    </row>
    <row r="409" spans="1:17" ht="15.75" x14ac:dyDescent="0.25">
      <c r="A409" s="144">
        <v>1</v>
      </c>
      <c r="B409" s="456"/>
      <c r="C409" s="457"/>
      <c r="D409" s="145"/>
      <c r="E409" s="146"/>
      <c r="F409" s="170"/>
      <c r="G409" s="171"/>
      <c r="H409" s="171"/>
      <c r="I409" s="171"/>
      <c r="J409" s="172"/>
      <c r="K409" s="170"/>
      <c r="L409" s="171"/>
      <c r="M409" s="171"/>
      <c r="N409" s="171"/>
      <c r="O409" s="172"/>
      <c r="P409" s="57"/>
      <c r="Q409" s="80"/>
    </row>
    <row r="410" spans="1:17" ht="15.75" x14ac:dyDescent="0.25">
      <c r="A410" s="147">
        <v>2</v>
      </c>
      <c r="B410" s="458"/>
      <c r="C410" s="459"/>
      <c r="D410" s="45"/>
      <c r="E410" s="148"/>
      <c r="F410" s="132"/>
      <c r="G410" s="46"/>
      <c r="H410" s="46"/>
      <c r="I410" s="46"/>
      <c r="J410" s="133"/>
      <c r="K410" s="132"/>
      <c r="L410" s="46"/>
      <c r="M410" s="46"/>
      <c r="N410" s="46"/>
      <c r="O410" s="133"/>
      <c r="P410" s="57"/>
      <c r="Q410" s="80"/>
    </row>
    <row r="411" spans="1:17" ht="15.75" x14ac:dyDescent="0.25">
      <c r="A411" s="147">
        <v>3</v>
      </c>
      <c r="B411" s="458"/>
      <c r="C411" s="459"/>
      <c r="D411" s="45"/>
      <c r="E411" s="148"/>
      <c r="F411" s="132"/>
      <c r="G411" s="46"/>
      <c r="H411" s="46"/>
      <c r="I411" s="46"/>
      <c r="J411" s="133"/>
      <c r="K411" s="132"/>
      <c r="L411" s="46"/>
      <c r="M411" s="46"/>
      <c r="N411" s="46"/>
      <c r="O411" s="133"/>
      <c r="P411" s="57"/>
      <c r="Q411" s="80"/>
    </row>
    <row r="412" spans="1:17" ht="15.75" x14ac:dyDescent="0.25">
      <c r="A412" s="147">
        <v>4</v>
      </c>
      <c r="B412" s="458"/>
      <c r="C412" s="459"/>
      <c r="D412" s="45"/>
      <c r="E412" s="148"/>
      <c r="F412" s="132"/>
      <c r="G412" s="46"/>
      <c r="H412" s="46"/>
      <c r="I412" s="46"/>
      <c r="J412" s="133"/>
      <c r="K412" s="132"/>
      <c r="L412" s="46"/>
      <c r="M412" s="46"/>
      <c r="N412" s="46"/>
      <c r="O412" s="133"/>
      <c r="P412" s="57"/>
      <c r="Q412" s="80"/>
    </row>
    <row r="413" spans="1:17" ht="15.75" x14ac:dyDescent="0.25">
      <c r="A413" s="147">
        <v>5</v>
      </c>
      <c r="B413" s="458"/>
      <c r="C413" s="459"/>
      <c r="D413" s="45"/>
      <c r="E413" s="148"/>
      <c r="F413" s="132"/>
      <c r="G413" s="46"/>
      <c r="H413" s="46"/>
      <c r="I413" s="46"/>
      <c r="J413" s="133"/>
      <c r="K413" s="132"/>
      <c r="L413" s="46"/>
      <c r="M413" s="46"/>
      <c r="N413" s="46"/>
      <c r="O413" s="133"/>
      <c r="P413" s="57"/>
      <c r="Q413" s="80"/>
    </row>
    <row r="414" spans="1:17" ht="16.5" thickBot="1" x14ac:dyDescent="0.3">
      <c r="A414" s="149">
        <v>6</v>
      </c>
      <c r="B414" s="462"/>
      <c r="C414" s="463"/>
      <c r="D414" s="150"/>
      <c r="E414" s="151"/>
      <c r="F414" s="158"/>
      <c r="G414" s="159"/>
      <c r="H414" s="159"/>
      <c r="I414" s="159"/>
      <c r="J414" s="160"/>
      <c r="K414" s="158"/>
      <c r="L414" s="159"/>
      <c r="M414" s="159"/>
      <c r="N414" s="159"/>
      <c r="O414" s="160"/>
      <c r="P414" s="57"/>
      <c r="Q414" s="80"/>
    </row>
    <row r="415" spans="1:17" ht="13.5" thickBot="1" x14ac:dyDescent="0.25">
      <c r="D415" s="381" t="s">
        <v>13</v>
      </c>
      <c r="E415" s="382"/>
      <c r="F415" s="140">
        <f>SUM(F409:F414)</f>
        <v>0</v>
      </c>
      <c r="G415" s="140">
        <f>SUM(G409:G414)</f>
        <v>0</v>
      </c>
      <c r="H415" s="140">
        <f>SUM(H409:H414)</f>
        <v>0</v>
      </c>
      <c r="I415" s="179">
        <f>SUM(I409:I414)</f>
        <v>0</v>
      </c>
      <c r="J415" s="180"/>
      <c r="K415" s="140">
        <f>SUM(K409:K414)</f>
        <v>0</v>
      </c>
      <c r="L415" s="140">
        <f t="shared" ref="L415:N415" si="55">SUM(L409:L414)</f>
        <v>0</v>
      </c>
      <c r="M415" s="140">
        <f t="shared" si="55"/>
        <v>0</v>
      </c>
      <c r="N415" s="140">
        <f t="shared" si="55"/>
        <v>0</v>
      </c>
      <c r="O415" s="141"/>
      <c r="P415" s="57"/>
      <c r="Q415" s="80"/>
    </row>
    <row r="416" spans="1:17" x14ac:dyDescent="0.2">
      <c r="D416" s="4"/>
      <c r="E416" s="4"/>
      <c r="F416" s="191"/>
      <c r="G416" s="191"/>
      <c r="H416" s="191"/>
      <c r="I416" s="191"/>
      <c r="J416" s="204"/>
      <c r="K416" s="191"/>
      <c r="L416" s="191"/>
      <c r="M416" s="191"/>
      <c r="N416" s="191"/>
      <c r="O416" s="204"/>
      <c r="P416" s="57"/>
      <c r="Q416" s="80"/>
    </row>
    <row r="417" spans="1:17" x14ac:dyDescent="0.2">
      <c r="A417" s="359" t="s">
        <v>69</v>
      </c>
      <c r="B417" s="359"/>
      <c r="C417" s="28" t="s">
        <v>71</v>
      </c>
      <c r="D417" s="1"/>
      <c r="E417" s="4"/>
      <c r="F417" s="4"/>
      <c r="G417" s="1"/>
      <c r="H417" s="5"/>
      <c r="I417" s="5"/>
      <c r="J417" s="4"/>
      <c r="K417" s="5"/>
      <c r="L417" s="5"/>
      <c r="M417" s="5"/>
      <c r="N417" s="5"/>
      <c r="P417" s="57"/>
      <c r="Q417" s="80"/>
    </row>
    <row r="418" spans="1:17" x14ac:dyDescent="0.2">
      <c r="A418" s="16"/>
      <c r="B418" s="16"/>
      <c r="C418" s="28" t="s">
        <v>70</v>
      </c>
      <c r="D418" s="1"/>
      <c r="E418" s="4"/>
      <c r="F418" s="4"/>
      <c r="G418" s="1"/>
      <c r="H418" s="5"/>
      <c r="I418" s="5"/>
      <c r="J418" s="4"/>
      <c r="K418" s="5"/>
      <c r="L418" s="5"/>
      <c r="M418" s="5"/>
      <c r="N418" s="5"/>
      <c r="P418" s="57"/>
      <c r="Q418" s="80"/>
    </row>
    <row r="419" spans="1:17" ht="13.5" thickBot="1" x14ac:dyDescent="0.25">
      <c r="A419" s="82"/>
      <c r="B419" s="83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57"/>
      <c r="Q419" s="80"/>
    </row>
    <row r="420" spans="1:17" x14ac:dyDescent="0.2">
      <c r="A420" s="360" t="s">
        <v>133</v>
      </c>
      <c r="B420" s="361"/>
      <c r="C420" s="360" t="s">
        <v>155</v>
      </c>
      <c r="D420" s="450"/>
      <c r="E420" s="451"/>
      <c r="F420" s="383" t="s">
        <v>79</v>
      </c>
      <c r="G420" s="384"/>
      <c r="H420" s="384"/>
      <c r="I420" s="384"/>
      <c r="J420" s="385"/>
      <c r="K420" s="433">
        <f>F430+G430+H430+I430+K430+L430+M430+N430</f>
        <v>0</v>
      </c>
      <c r="L420" s="434"/>
      <c r="M420" s="434"/>
      <c r="N420" s="434"/>
      <c r="O420" s="435"/>
      <c r="P420" s="57"/>
      <c r="Q420" s="80"/>
    </row>
    <row r="421" spans="1:17" ht="13.5" thickBot="1" x14ac:dyDescent="0.25">
      <c r="A421" s="362"/>
      <c r="B421" s="363"/>
      <c r="C421" s="362"/>
      <c r="D421" s="452"/>
      <c r="E421" s="453"/>
      <c r="F421" s="386"/>
      <c r="G421" s="387"/>
      <c r="H421" s="387"/>
      <c r="I421" s="387"/>
      <c r="J421" s="388"/>
      <c r="K421" s="436"/>
      <c r="L421" s="437"/>
      <c r="M421" s="437"/>
      <c r="N421" s="437"/>
      <c r="O421" s="438"/>
      <c r="P421" s="57"/>
      <c r="Q421" s="80"/>
    </row>
    <row r="422" spans="1:17" x14ac:dyDescent="0.2">
      <c r="A422" s="439" t="s">
        <v>80</v>
      </c>
      <c r="B422" s="440"/>
      <c r="C422" s="440"/>
      <c r="D422" s="440"/>
      <c r="E422" s="441"/>
      <c r="F422" s="442" t="s">
        <v>189</v>
      </c>
      <c r="G422" s="443"/>
      <c r="H422" s="443"/>
      <c r="I422" s="443"/>
      <c r="J422" s="444"/>
      <c r="K422" s="445" t="s">
        <v>188</v>
      </c>
      <c r="L422" s="446"/>
      <c r="M422" s="446"/>
      <c r="N422" s="446"/>
      <c r="O422" s="447"/>
      <c r="P422" s="57"/>
      <c r="Q422" s="80"/>
    </row>
    <row r="423" spans="1:17" ht="13.5" thickBot="1" x14ac:dyDescent="0.25">
      <c r="A423" s="187" t="s">
        <v>9</v>
      </c>
      <c r="B423" s="454" t="s">
        <v>10</v>
      </c>
      <c r="C423" s="455"/>
      <c r="D423" s="188" t="s">
        <v>15</v>
      </c>
      <c r="E423" s="189" t="s">
        <v>8</v>
      </c>
      <c r="F423" s="184" t="s">
        <v>11</v>
      </c>
      <c r="G423" s="185" t="s">
        <v>42</v>
      </c>
      <c r="H423" s="185" t="s">
        <v>85</v>
      </c>
      <c r="I423" s="185" t="s">
        <v>14</v>
      </c>
      <c r="J423" s="186" t="s">
        <v>12</v>
      </c>
      <c r="K423" s="181" t="s">
        <v>11</v>
      </c>
      <c r="L423" s="182" t="s">
        <v>42</v>
      </c>
      <c r="M423" s="182" t="s">
        <v>85</v>
      </c>
      <c r="N423" s="182" t="s">
        <v>157</v>
      </c>
      <c r="O423" s="183" t="s">
        <v>12</v>
      </c>
      <c r="P423" s="57"/>
      <c r="Q423" s="80"/>
    </row>
    <row r="424" spans="1:17" ht="15.75" x14ac:dyDescent="0.25">
      <c r="A424" s="144">
        <v>1</v>
      </c>
      <c r="B424" s="456"/>
      <c r="C424" s="457"/>
      <c r="D424" s="145"/>
      <c r="E424" s="146"/>
      <c r="F424" s="170"/>
      <c r="G424" s="171"/>
      <c r="H424" s="171"/>
      <c r="I424" s="171"/>
      <c r="J424" s="172"/>
      <c r="K424" s="170"/>
      <c r="L424" s="171"/>
      <c r="M424" s="171"/>
      <c r="N424" s="171"/>
      <c r="O424" s="172"/>
      <c r="P424" s="57"/>
      <c r="Q424" s="80"/>
    </row>
    <row r="425" spans="1:17" ht="15.75" x14ac:dyDescent="0.25">
      <c r="A425" s="147">
        <v>2</v>
      </c>
      <c r="B425" s="458"/>
      <c r="C425" s="459"/>
      <c r="D425" s="45"/>
      <c r="E425" s="148"/>
      <c r="F425" s="132"/>
      <c r="G425" s="46"/>
      <c r="H425" s="46"/>
      <c r="I425" s="46"/>
      <c r="J425" s="133"/>
      <c r="K425" s="132"/>
      <c r="L425" s="46"/>
      <c r="M425" s="46"/>
      <c r="N425" s="46"/>
      <c r="O425" s="133"/>
      <c r="P425" s="57"/>
      <c r="Q425" s="80"/>
    </row>
    <row r="426" spans="1:17" ht="15.75" x14ac:dyDescent="0.25">
      <c r="A426" s="147">
        <v>3</v>
      </c>
      <c r="B426" s="458"/>
      <c r="C426" s="459"/>
      <c r="D426" s="45"/>
      <c r="E426" s="148"/>
      <c r="F426" s="132"/>
      <c r="G426" s="46"/>
      <c r="H426" s="46"/>
      <c r="I426" s="46"/>
      <c r="J426" s="133"/>
      <c r="K426" s="132"/>
      <c r="L426" s="46"/>
      <c r="M426" s="46"/>
      <c r="N426" s="46"/>
      <c r="O426" s="133"/>
      <c r="P426" s="57"/>
      <c r="Q426" s="80"/>
    </row>
    <row r="427" spans="1:17" ht="15.75" x14ac:dyDescent="0.25">
      <c r="A427" s="147">
        <v>4</v>
      </c>
      <c r="B427" s="458"/>
      <c r="C427" s="459"/>
      <c r="D427" s="45"/>
      <c r="E427" s="148"/>
      <c r="F427" s="132"/>
      <c r="G427" s="46"/>
      <c r="H427" s="46"/>
      <c r="I427" s="46"/>
      <c r="J427" s="133"/>
      <c r="K427" s="132"/>
      <c r="L427" s="46"/>
      <c r="M427" s="46"/>
      <c r="N427" s="46"/>
      <c r="O427" s="133"/>
      <c r="P427" s="57"/>
      <c r="Q427" s="80"/>
    </row>
    <row r="428" spans="1:17" ht="15.75" x14ac:dyDescent="0.25">
      <c r="A428" s="147">
        <v>5</v>
      </c>
      <c r="B428" s="458"/>
      <c r="C428" s="459"/>
      <c r="D428" s="45"/>
      <c r="E428" s="148"/>
      <c r="F428" s="132"/>
      <c r="G428" s="46"/>
      <c r="H428" s="46"/>
      <c r="I428" s="46"/>
      <c r="J428" s="133"/>
      <c r="K428" s="132"/>
      <c r="L428" s="46"/>
      <c r="M428" s="46"/>
      <c r="N428" s="46"/>
      <c r="O428" s="133"/>
      <c r="P428" s="57"/>
      <c r="Q428" s="80"/>
    </row>
    <row r="429" spans="1:17" ht="16.5" thickBot="1" x14ac:dyDescent="0.3">
      <c r="A429" s="149">
        <v>6</v>
      </c>
      <c r="B429" s="462"/>
      <c r="C429" s="463"/>
      <c r="D429" s="150"/>
      <c r="E429" s="151"/>
      <c r="F429" s="158"/>
      <c r="G429" s="159"/>
      <c r="H429" s="159"/>
      <c r="I429" s="159"/>
      <c r="J429" s="160"/>
      <c r="K429" s="158"/>
      <c r="L429" s="159"/>
      <c r="M429" s="159"/>
      <c r="N429" s="159"/>
      <c r="O429" s="160"/>
      <c r="P429" s="57"/>
      <c r="Q429" s="80"/>
    </row>
    <row r="430" spans="1:17" ht="13.5" thickBot="1" x14ac:dyDescent="0.25">
      <c r="D430" s="381" t="s">
        <v>13</v>
      </c>
      <c r="E430" s="382"/>
      <c r="F430" s="140">
        <f>SUM(F424:F429)</f>
        <v>0</v>
      </c>
      <c r="G430" s="140">
        <f>SUM(G424:G429)</f>
        <v>0</v>
      </c>
      <c r="H430" s="140">
        <f>SUM(H424:H429)</f>
        <v>0</v>
      </c>
      <c r="I430" s="179">
        <f>SUM(I424:I429)</f>
        <v>0</v>
      </c>
      <c r="J430" s="180"/>
      <c r="K430" s="140">
        <f>SUM(K424:K429)</f>
        <v>0</v>
      </c>
      <c r="L430" s="140">
        <f t="shared" ref="L430:N430" si="56">SUM(L424:L429)</f>
        <v>0</v>
      </c>
      <c r="M430" s="140">
        <f t="shared" si="56"/>
        <v>0</v>
      </c>
      <c r="N430" s="140">
        <f t="shared" si="56"/>
        <v>0</v>
      </c>
      <c r="O430" s="141"/>
      <c r="P430" s="57"/>
      <c r="Q430" s="80"/>
    </row>
    <row r="431" spans="1:17" x14ac:dyDescent="0.2">
      <c r="D431" s="4"/>
      <c r="E431" s="4"/>
      <c r="F431" s="191"/>
      <c r="G431" s="191"/>
      <c r="H431" s="191"/>
      <c r="I431" s="191"/>
      <c r="J431" s="204"/>
      <c r="K431" s="191"/>
      <c r="L431" s="191"/>
      <c r="M431" s="191"/>
      <c r="N431" s="191"/>
      <c r="O431" s="204"/>
      <c r="P431" s="57"/>
      <c r="Q431" s="80"/>
    </row>
    <row r="432" spans="1:17" x14ac:dyDescent="0.2">
      <c r="A432" s="359" t="s">
        <v>69</v>
      </c>
      <c r="B432" s="359"/>
      <c r="C432" s="28" t="s">
        <v>71</v>
      </c>
      <c r="D432" s="1"/>
      <c r="E432" s="4"/>
      <c r="F432" s="4"/>
      <c r="G432" s="1"/>
      <c r="H432" s="5"/>
      <c r="I432" s="5"/>
      <c r="J432" s="4"/>
      <c r="K432" s="5"/>
      <c r="L432" s="5"/>
      <c r="M432" s="5"/>
      <c r="N432" s="5"/>
      <c r="P432" s="57"/>
      <c r="Q432" s="80"/>
    </row>
    <row r="433" spans="1:17" x14ac:dyDescent="0.2">
      <c r="A433" s="16"/>
      <c r="B433" s="16"/>
      <c r="C433" s="28" t="s">
        <v>70</v>
      </c>
      <c r="D433" s="1"/>
      <c r="E433" s="4"/>
      <c r="F433" s="4"/>
      <c r="G433" s="1"/>
      <c r="H433" s="5"/>
      <c r="I433" s="5"/>
      <c r="J433" s="4"/>
      <c r="K433" s="5"/>
      <c r="L433" s="5"/>
      <c r="M433" s="5"/>
      <c r="N433" s="5"/>
      <c r="P433" s="57"/>
      <c r="Q433" s="80"/>
    </row>
    <row r="434" spans="1:17" ht="13.5" thickBot="1" x14ac:dyDescent="0.25">
      <c r="A434" s="82"/>
      <c r="B434" s="83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57"/>
      <c r="Q434" s="80"/>
    </row>
    <row r="435" spans="1:17" x14ac:dyDescent="0.2">
      <c r="A435" s="360" t="s">
        <v>134</v>
      </c>
      <c r="B435" s="361"/>
      <c r="C435" s="360" t="s">
        <v>155</v>
      </c>
      <c r="D435" s="450"/>
      <c r="E435" s="451"/>
      <c r="F435" s="383" t="s">
        <v>79</v>
      </c>
      <c r="G435" s="384"/>
      <c r="H435" s="384"/>
      <c r="I435" s="384"/>
      <c r="J435" s="385"/>
      <c r="K435" s="433">
        <f>F445+G445+H445+I445+K445+L445+M445+N445</f>
        <v>0</v>
      </c>
      <c r="L435" s="434"/>
      <c r="M435" s="434"/>
      <c r="N435" s="434"/>
      <c r="O435" s="435"/>
      <c r="P435" s="57"/>
      <c r="Q435" s="80"/>
    </row>
    <row r="436" spans="1:17" ht="13.5" thickBot="1" x14ac:dyDescent="0.25">
      <c r="A436" s="362"/>
      <c r="B436" s="363"/>
      <c r="C436" s="362"/>
      <c r="D436" s="452"/>
      <c r="E436" s="453"/>
      <c r="F436" s="386"/>
      <c r="G436" s="387"/>
      <c r="H436" s="387"/>
      <c r="I436" s="387"/>
      <c r="J436" s="388"/>
      <c r="K436" s="436"/>
      <c r="L436" s="437"/>
      <c r="M436" s="437"/>
      <c r="N436" s="437"/>
      <c r="O436" s="438"/>
      <c r="P436" s="57"/>
      <c r="Q436" s="80"/>
    </row>
    <row r="437" spans="1:17" x14ac:dyDescent="0.2">
      <c r="A437" s="439" t="s">
        <v>80</v>
      </c>
      <c r="B437" s="440"/>
      <c r="C437" s="440"/>
      <c r="D437" s="440"/>
      <c r="E437" s="441"/>
      <c r="F437" s="442" t="s">
        <v>189</v>
      </c>
      <c r="G437" s="443"/>
      <c r="H437" s="443"/>
      <c r="I437" s="443"/>
      <c r="J437" s="444"/>
      <c r="K437" s="445" t="s">
        <v>188</v>
      </c>
      <c r="L437" s="446"/>
      <c r="M437" s="446"/>
      <c r="N437" s="446"/>
      <c r="O437" s="447"/>
      <c r="P437" s="57"/>
      <c r="Q437" s="80"/>
    </row>
    <row r="438" spans="1:17" ht="13.5" thickBot="1" x14ac:dyDescent="0.25">
      <c r="A438" s="187" t="s">
        <v>9</v>
      </c>
      <c r="B438" s="454" t="s">
        <v>10</v>
      </c>
      <c r="C438" s="455"/>
      <c r="D438" s="188" t="s">
        <v>15</v>
      </c>
      <c r="E438" s="189" t="s">
        <v>8</v>
      </c>
      <c r="F438" s="184" t="s">
        <v>11</v>
      </c>
      <c r="G438" s="185" t="s">
        <v>42</v>
      </c>
      <c r="H438" s="185" t="s">
        <v>85</v>
      </c>
      <c r="I438" s="185" t="s">
        <v>14</v>
      </c>
      <c r="J438" s="186" t="s">
        <v>12</v>
      </c>
      <c r="K438" s="181" t="s">
        <v>11</v>
      </c>
      <c r="L438" s="182" t="s">
        <v>42</v>
      </c>
      <c r="M438" s="182" t="s">
        <v>85</v>
      </c>
      <c r="N438" s="182" t="s">
        <v>157</v>
      </c>
      <c r="O438" s="183" t="s">
        <v>12</v>
      </c>
      <c r="P438" s="57"/>
      <c r="Q438" s="80"/>
    </row>
    <row r="439" spans="1:17" ht="15.75" x14ac:dyDescent="0.25">
      <c r="A439" s="144">
        <v>1</v>
      </c>
      <c r="B439" s="456"/>
      <c r="C439" s="457"/>
      <c r="D439" s="145"/>
      <c r="E439" s="146"/>
      <c r="F439" s="170"/>
      <c r="G439" s="171"/>
      <c r="H439" s="171"/>
      <c r="I439" s="171"/>
      <c r="J439" s="172"/>
      <c r="K439" s="170"/>
      <c r="L439" s="171"/>
      <c r="M439" s="171"/>
      <c r="N439" s="171"/>
      <c r="O439" s="172"/>
      <c r="P439" s="57"/>
      <c r="Q439" s="80"/>
    </row>
    <row r="440" spans="1:17" ht="15.75" x14ac:dyDescent="0.25">
      <c r="A440" s="147">
        <v>2</v>
      </c>
      <c r="B440" s="458"/>
      <c r="C440" s="459"/>
      <c r="D440" s="45"/>
      <c r="E440" s="148"/>
      <c r="F440" s="132"/>
      <c r="G440" s="46"/>
      <c r="H440" s="46"/>
      <c r="I440" s="46"/>
      <c r="J440" s="133"/>
      <c r="K440" s="132"/>
      <c r="L440" s="46"/>
      <c r="M440" s="46"/>
      <c r="N440" s="46"/>
      <c r="O440" s="133"/>
      <c r="P440" s="57"/>
      <c r="Q440" s="80"/>
    </row>
    <row r="441" spans="1:17" ht="15.75" x14ac:dyDescent="0.25">
      <c r="A441" s="147">
        <v>3</v>
      </c>
      <c r="B441" s="458"/>
      <c r="C441" s="459"/>
      <c r="D441" s="45"/>
      <c r="E441" s="148"/>
      <c r="F441" s="132"/>
      <c r="G441" s="46"/>
      <c r="H441" s="46"/>
      <c r="I441" s="46"/>
      <c r="J441" s="133"/>
      <c r="K441" s="132"/>
      <c r="L441" s="46"/>
      <c r="M441" s="46"/>
      <c r="N441" s="46"/>
      <c r="O441" s="133"/>
      <c r="P441" s="57"/>
      <c r="Q441" s="80"/>
    </row>
    <row r="442" spans="1:17" ht="15.75" x14ac:dyDescent="0.25">
      <c r="A442" s="147">
        <v>4</v>
      </c>
      <c r="B442" s="458"/>
      <c r="C442" s="459"/>
      <c r="D442" s="45"/>
      <c r="E442" s="148"/>
      <c r="F442" s="132"/>
      <c r="G442" s="46"/>
      <c r="H442" s="46"/>
      <c r="I442" s="46"/>
      <c r="J442" s="133"/>
      <c r="K442" s="132"/>
      <c r="L442" s="46"/>
      <c r="M442" s="46"/>
      <c r="N442" s="46"/>
      <c r="O442" s="133"/>
      <c r="P442" s="57"/>
      <c r="Q442" s="80"/>
    </row>
    <row r="443" spans="1:17" ht="15.75" x14ac:dyDescent="0.25">
      <c r="A443" s="147">
        <v>5</v>
      </c>
      <c r="B443" s="458"/>
      <c r="C443" s="459"/>
      <c r="D443" s="45"/>
      <c r="E443" s="148"/>
      <c r="F443" s="132"/>
      <c r="G443" s="46"/>
      <c r="H443" s="46"/>
      <c r="I443" s="46"/>
      <c r="J443" s="133"/>
      <c r="K443" s="132"/>
      <c r="L443" s="46"/>
      <c r="M443" s="46"/>
      <c r="N443" s="46"/>
      <c r="O443" s="133"/>
      <c r="P443" s="57"/>
      <c r="Q443" s="80"/>
    </row>
    <row r="444" spans="1:17" ht="16.5" thickBot="1" x14ac:dyDescent="0.3">
      <c r="A444" s="149">
        <v>6</v>
      </c>
      <c r="B444" s="462"/>
      <c r="C444" s="463"/>
      <c r="D444" s="150"/>
      <c r="E444" s="151"/>
      <c r="F444" s="158"/>
      <c r="G444" s="159"/>
      <c r="H444" s="159"/>
      <c r="I444" s="159"/>
      <c r="J444" s="160"/>
      <c r="K444" s="158"/>
      <c r="L444" s="159"/>
      <c r="M444" s="159"/>
      <c r="N444" s="159"/>
      <c r="O444" s="160"/>
      <c r="P444" s="57"/>
      <c r="Q444" s="80"/>
    </row>
    <row r="445" spans="1:17" ht="13.5" thickBot="1" x14ac:dyDescent="0.25">
      <c r="D445" s="381" t="s">
        <v>13</v>
      </c>
      <c r="E445" s="382"/>
      <c r="F445" s="140">
        <f>SUM(F439:F444)</f>
        <v>0</v>
      </c>
      <c r="G445" s="140">
        <f>SUM(G439:G444)</f>
        <v>0</v>
      </c>
      <c r="H445" s="140">
        <f>SUM(H439:H444)</f>
        <v>0</v>
      </c>
      <c r="I445" s="179">
        <f>SUM(I439:I444)</f>
        <v>0</v>
      </c>
      <c r="J445" s="180"/>
      <c r="K445" s="140">
        <f>SUM(K439:K444)</f>
        <v>0</v>
      </c>
      <c r="L445" s="140">
        <f t="shared" ref="L445:N445" si="57">SUM(L439:L444)</f>
        <v>0</v>
      </c>
      <c r="M445" s="140">
        <f t="shared" si="57"/>
        <v>0</v>
      </c>
      <c r="N445" s="140">
        <f t="shared" si="57"/>
        <v>0</v>
      </c>
      <c r="O445" s="141"/>
      <c r="P445" s="57"/>
      <c r="Q445" s="80"/>
    </row>
    <row r="446" spans="1:17" x14ac:dyDescent="0.2">
      <c r="D446" s="4"/>
      <c r="E446" s="4"/>
      <c r="F446" s="191"/>
      <c r="G446" s="191"/>
      <c r="H446" s="191"/>
      <c r="I446" s="191"/>
      <c r="J446" s="204"/>
      <c r="K446" s="191"/>
      <c r="L446" s="191"/>
      <c r="M446" s="191"/>
      <c r="N446" s="191"/>
      <c r="O446" s="204"/>
      <c r="P446" s="57"/>
      <c r="Q446" s="80"/>
    </row>
    <row r="447" spans="1:17" x14ac:dyDescent="0.2">
      <c r="A447" s="359" t="s">
        <v>69</v>
      </c>
      <c r="B447" s="359"/>
      <c r="C447" s="28" t="s">
        <v>71</v>
      </c>
      <c r="D447" s="1"/>
      <c r="E447" s="4"/>
      <c r="F447" s="4"/>
      <c r="G447" s="1"/>
      <c r="H447" s="5"/>
      <c r="I447" s="5"/>
      <c r="J447" s="4"/>
      <c r="K447" s="5"/>
      <c r="L447" s="5"/>
      <c r="M447" s="5"/>
      <c r="N447" s="5"/>
      <c r="P447" s="57"/>
      <c r="Q447" s="80"/>
    </row>
    <row r="448" spans="1:17" x14ac:dyDescent="0.2">
      <c r="A448" s="16"/>
      <c r="B448" s="16"/>
      <c r="C448" s="28" t="s">
        <v>70</v>
      </c>
      <c r="D448" s="1"/>
      <c r="E448" s="4"/>
      <c r="F448" s="4"/>
      <c r="G448" s="1"/>
      <c r="H448" s="5"/>
      <c r="I448" s="5"/>
      <c r="J448" s="4"/>
      <c r="K448" s="5"/>
      <c r="L448" s="5"/>
      <c r="M448" s="5"/>
      <c r="N448" s="5"/>
      <c r="P448" s="57"/>
      <c r="Q448" s="80"/>
    </row>
    <row r="449" spans="1:17" ht="13.5" thickBot="1" x14ac:dyDescent="0.25">
      <c r="A449" s="82"/>
      <c r="B449" s="83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57"/>
      <c r="Q449" s="80"/>
    </row>
    <row r="450" spans="1:17" x14ac:dyDescent="0.2">
      <c r="A450" s="360" t="s">
        <v>135</v>
      </c>
      <c r="B450" s="361"/>
      <c r="C450" s="360" t="s">
        <v>155</v>
      </c>
      <c r="D450" s="450"/>
      <c r="E450" s="451"/>
      <c r="F450" s="383" t="s">
        <v>79</v>
      </c>
      <c r="G450" s="384"/>
      <c r="H450" s="384"/>
      <c r="I450" s="384"/>
      <c r="J450" s="385"/>
      <c r="K450" s="433">
        <f>F460+G460+H460+I460+K460+L460+M460+N460</f>
        <v>0</v>
      </c>
      <c r="L450" s="434"/>
      <c r="M450" s="434"/>
      <c r="N450" s="434"/>
      <c r="O450" s="435"/>
      <c r="P450" s="57"/>
      <c r="Q450" s="80"/>
    </row>
    <row r="451" spans="1:17" ht="13.5" thickBot="1" x14ac:dyDescent="0.25">
      <c r="A451" s="362"/>
      <c r="B451" s="363"/>
      <c r="C451" s="362"/>
      <c r="D451" s="452"/>
      <c r="E451" s="453"/>
      <c r="F451" s="386"/>
      <c r="G451" s="387"/>
      <c r="H451" s="387"/>
      <c r="I451" s="387"/>
      <c r="J451" s="388"/>
      <c r="K451" s="436"/>
      <c r="L451" s="437"/>
      <c r="M451" s="437"/>
      <c r="N451" s="437"/>
      <c r="O451" s="438"/>
      <c r="P451" s="57"/>
      <c r="Q451" s="80"/>
    </row>
    <row r="452" spans="1:17" x14ac:dyDescent="0.2">
      <c r="A452" s="439" t="s">
        <v>80</v>
      </c>
      <c r="B452" s="440"/>
      <c r="C452" s="440"/>
      <c r="D452" s="440"/>
      <c r="E452" s="441"/>
      <c r="F452" s="442" t="s">
        <v>189</v>
      </c>
      <c r="G452" s="443"/>
      <c r="H452" s="443"/>
      <c r="I452" s="443"/>
      <c r="J452" s="444"/>
      <c r="K452" s="445" t="s">
        <v>188</v>
      </c>
      <c r="L452" s="446"/>
      <c r="M452" s="446"/>
      <c r="N452" s="446"/>
      <c r="O452" s="447"/>
      <c r="P452" s="57"/>
      <c r="Q452" s="80"/>
    </row>
    <row r="453" spans="1:17" ht="13.5" thickBot="1" x14ac:dyDescent="0.25">
      <c r="A453" s="187" t="s">
        <v>9</v>
      </c>
      <c r="B453" s="454" t="s">
        <v>10</v>
      </c>
      <c r="C453" s="455"/>
      <c r="D453" s="188" t="s">
        <v>15</v>
      </c>
      <c r="E453" s="189" t="s">
        <v>8</v>
      </c>
      <c r="F453" s="184" t="s">
        <v>11</v>
      </c>
      <c r="G453" s="185" t="s">
        <v>42</v>
      </c>
      <c r="H453" s="185" t="s">
        <v>85</v>
      </c>
      <c r="I453" s="185" t="s">
        <v>14</v>
      </c>
      <c r="J453" s="186" t="s">
        <v>12</v>
      </c>
      <c r="K453" s="181" t="s">
        <v>11</v>
      </c>
      <c r="L453" s="182" t="s">
        <v>42</v>
      </c>
      <c r="M453" s="182" t="s">
        <v>85</v>
      </c>
      <c r="N453" s="182" t="s">
        <v>157</v>
      </c>
      <c r="O453" s="183" t="s">
        <v>12</v>
      </c>
      <c r="P453" s="57"/>
      <c r="Q453" s="80"/>
    </row>
    <row r="454" spans="1:17" ht="15.75" x14ac:dyDescent="0.25">
      <c r="A454" s="144">
        <v>1</v>
      </c>
      <c r="B454" s="456"/>
      <c r="C454" s="457"/>
      <c r="D454" s="145"/>
      <c r="E454" s="146"/>
      <c r="F454" s="170"/>
      <c r="G454" s="171"/>
      <c r="H454" s="171"/>
      <c r="I454" s="171"/>
      <c r="J454" s="172"/>
      <c r="K454" s="170"/>
      <c r="L454" s="171"/>
      <c r="M454" s="171"/>
      <c r="N454" s="171"/>
      <c r="O454" s="172"/>
      <c r="P454" s="57"/>
      <c r="Q454" s="80"/>
    </row>
    <row r="455" spans="1:17" ht="15.75" x14ac:dyDescent="0.25">
      <c r="A455" s="147">
        <v>2</v>
      </c>
      <c r="B455" s="458"/>
      <c r="C455" s="459"/>
      <c r="D455" s="45"/>
      <c r="E455" s="148"/>
      <c r="F455" s="132"/>
      <c r="G455" s="46"/>
      <c r="H455" s="46"/>
      <c r="I455" s="46"/>
      <c r="J455" s="133"/>
      <c r="K455" s="132"/>
      <c r="L455" s="46"/>
      <c r="M455" s="46"/>
      <c r="N455" s="46"/>
      <c r="O455" s="133"/>
      <c r="P455" s="57"/>
      <c r="Q455" s="80"/>
    </row>
    <row r="456" spans="1:17" ht="15.75" x14ac:dyDescent="0.25">
      <c r="A456" s="147">
        <v>3</v>
      </c>
      <c r="B456" s="458"/>
      <c r="C456" s="459"/>
      <c r="D456" s="45"/>
      <c r="E456" s="148"/>
      <c r="F456" s="132"/>
      <c r="G456" s="46"/>
      <c r="H456" s="46"/>
      <c r="I456" s="46"/>
      <c r="J456" s="133"/>
      <c r="K456" s="132"/>
      <c r="L456" s="46"/>
      <c r="M456" s="46"/>
      <c r="N456" s="46"/>
      <c r="O456" s="133"/>
      <c r="P456" s="57"/>
      <c r="Q456" s="80"/>
    </row>
    <row r="457" spans="1:17" ht="15.75" x14ac:dyDescent="0.25">
      <c r="A457" s="147">
        <v>4</v>
      </c>
      <c r="B457" s="458"/>
      <c r="C457" s="459"/>
      <c r="D457" s="45"/>
      <c r="E457" s="148"/>
      <c r="F457" s="132"/>
      <c r="G457" s="46"/>
      <c r="H457" s="46"/>
      <c r="I457" s="46"/>
      <c r="J457" s="133"/>
      <c r="K457" s="132"/>
      <c r="L457" s="46"/>
      <c r="M457" s="46"/>
      <c r="N457" s="46"/>
      <c r="O457" s="133"/>
      <c r="P457" s="57"/>
      <c r="Q457" s="80"/>
    </row>
    <row r="458" spans="1:17" ht="15.75" x14ac:dyDescent="0.25">
      <c r="A458" s="147">
        <v>5</v>
      </c>
      <c r="B458" s="458"/>
      <c r="C458" s="459"/>
      <c r="D458" s="45"/>
      <c r="E458" s="148"/>
      <c r="F458" s="132"/>
      <c r="G458" s="46"/>
      <c r="H458" s="46"/>
      <c r="I458" s="46"/>
      <c r="J458" s="133"/>
      <c r="K458" s="132"/>
      <c r="L458" s="46"/>
      <c r="M458" s="46"/>
      <c r="N458" s="46"/>
      <c r="O458" s="133"/>
      <c r="P458" s="57"/>
      <c r="Q458" s="80"/>
    </row>
    <row r="459" spans="1:17" ht="16.5" thickBot="1" x14ac:dyDescent="0.3">
      <c r="A459" s="149">
        <v>6</v>
      </c>
      <c r="B459" s="462"/>
      <c r="C459" s="463"/>
      <c r="D459" s="150"/>
      <c r="E459" s="151"/>
      <c r="F459" s="158"/>
      <c r="G459" s="159"/>
      <c r="H459" s="159"/>
      <c r="I459" s="159"/>
      <c r="J459" s="160"/>
      <c r="K459" s="158"/>
      <c r="L459" s="159"/>
      <c r="M459" s="159"/>
      <c r="N459" s="159"/>
      <c r="O459" s="160"/>
      <c r="P459" s="57"/>
      <c r="Q459" s="80"/>
    </row>
    <row r="460" spans="1:17" ht="13.5" thickBot="1" x14ac:dyDescent="0.25">
      <c r="D460" s="381" t="s">
        <v>13</v>
      </c>
      <c r="E460" s="382"/>
      <c r="F460" s="140">
        <f>SUM(F454:F459)</f>
        <v>0</v>
      </c>
      <c r="G460" s="140">
        <f>SUM(G454:G459)</f>
        <v>0</v>
      </c>
      <c r="H460" s="140">
        <f>SUM(H454:H459)</f>
        <v>0</v>
      </c>
      <c r="I460" s="179">
        <f>SUM(I454:I459)</f>
        <v>0</v>
      </c>
      <c r="J460" s="180"/>
      <c r="K460" s="140">
        <f>SUM(K454:K459)</f>
        <v>0</v>
      </c>
      <c r="L460" s="140">
        <f t="shared" ref="L460:N460" si="58">SUM(L454:L459)</f>
        <v>0</v>
      </c>
      <c r="M460" s="140">
        <f t="shared" si="58"/>
        <v>0</v>
      </c>
      <c r="N460" s="140">
        <f t="shared" si="58"/>
        <v>0</v>
      </c>
      <c r="O460" s="141"/>
      <c r="P460" s="57"/>
      <c r="Q460" s="80"/>
    </row>
    <row r="461" spans="1:17" x14ac:dyDescent="0.2">
      <c r="D461" s="4"/>
      <c r="E461" s="4"/>
      <c r="F461" s="191"/>
      <c r="G461" s="191"/>
      <c r="H461" s="191"/>
      <c r="I461" s="191"/>
      <c r="J461" s="204"/>
      <c r="K461" s="191"/>
      <c r="L461" s="191"/>
      <c r="M461" s="191"/>
      <c r="N461" s="191"/>
      <c r="O461" s="204"/>
      <c r="P461" s="57"/>
      <c r="Q461" s="80"/>
    </row>
    <row r="462" spans="1:17" x14ac:dyDescent="0.2">
      <c r="A462" s="359" t="s">
        <v>69</v>
      </c>
      <c r="B462" s="359"/>
      <c r="C462" s="28" t="s">
        <v>71</v>
      </c>
      <c r="D462" s="1"/>
      <c r="E462" s="4"/>
      <c r="F462" s="4"/>
      <c r="G462" s="1"/>
      <c r="H462" s="5"/>
      <c r="I462" s="5"/>
      <c r="J462" s="4"/>
      <c r="K462" s="5"/>
      <c r="L462" s="5"/>
      <c r="M462" s="5"/>
      <c r="N462" s="5"/>
      <c r="P462" s="57"/>
      <c r="Q462" s="80"/>
    </row>
    <row r="463" spans="1:17" x14ac:dyDescent="0.2">
      <c r="A463" s="16"/>
      <c r="B463" s="16"/>
      <c r="C463" s="28" t="s">
        <v>70</v>
      </c>
      <c r="D463" s="1"/>
      <c r="E463" s="4"/>
      <c r="F463" s="4"/>
      <c r="G463" s="1"/>
      <c r="H463" s="5"/>
      <c r="I463" s="5"/>
      <c r="J463" s="4"/>
      <c r="K463" s="5"/>
      <c r="L463" s="5"/>
      <c r="M463" s="5"/>
      <c r="N463" s="5"/>
      <c r="P463" s="57"/>
      <c r="Q463" s="80"/>
    </row>
    <row r="464" spans="1:17" ht="13.5" thickBot="1" x14ac:dyDescent="0.25">
      <c r="A464" s="82"/>
      <c r="B464" s="83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57"/>
      <c r="Q464" s="80"/>
    </row>
    <row r="465" spans="1:17" x14ac:dyDescent="0.2">
      <c r="A465" s="360" t="s">
        <v>136</v>
      </c>
      <c r="B465" s="361"/>
      <c r="C465" s="360" t="s">
        <v>155</v>
      </c>
      <c r="D465" s="450"/>
      <c r="E465" s="451"/>
      <c r="F465" s="383" t="s">
        <v>79</v>
      </c>
      <c r="G465" s="384"/>
      <c r="H465" s="384"/>
      <c r="I465" s="384"/>
      <c r="J465" s="385"/>
      <c r="K465" s="433">
        <f>F475+G475+H475+I475+K475+L475+M475+N475</f>
        <v>0</v>
      </c>
      <c r="L465" s="434"/>
      <c r="M465" s="434"/>
      <c r="N465" s="434"/>
      <c r="O465" s="435"/>
      <c r="P465" s="57"/>
      <c r="Q465" s="80"/>
    </row>
    <row r="466" spans="1:17" ht="13.5" thickBot="1" x14ac:dyDescent="0.25">
      <c r="A466" s="362"/>
      <c r="B466" s="363"/>
      <c r="C466" s="362"/>
      <c r="D466" s="452"/>
      <c r="E466" s="453"/>
      <c r="F466" s="386"/>
      <c r="G466" s="387"/>
      <c r="H466" s="387"/>
      <c r="I466" s="387"/>
      <c r="J466" s="388"/>
      <c r="K466" s="436"/>
      <c r="L466" s="437"/>
      <c r="M466" s="437"/>
      <c r="N466" s="437"/>
      <c r="O466" s="438"/>
      <c r="P466" s="57"/>
      <c r="Q466" s="80"/>
    </row>
    <row r="467" spans="1:17" x14ac:dyDescent="0.2">
      <c r="A467" s="439" t="s">
        <v>80</v>
      </c>
      <c r="B467" s="440"/>
      <c r="C467" s="440"/>
      <c r="D467" s="440"/>
      <c r="E467" s="441"/>
      <c r="F467" s="442" t="s">
        <v>189</v>
      </c>
      <c r="G467" s="443"/>
      <c r="H467" s="443"/>
      <c r="I467" s="443"/>
      <c r="J467" s="444"/>
      <c r="K467" s="445" t="s">
        <v>188</v>
      </c>
      <c r="L467" s="446"/>
      <c r="M467" s="446"/>
      <c r="N467" s="446"/>
      <c r="O467" s="447"/>
      <c r="P467" s="57"/>
      <c r="Q467" s="80"/>
    </row>
    <row r="468" spans="1:17" ht="13.5" thickBot="1" x14ac:dyDescent="0.25">
      <c r="A468" s="187" t="s">
        <v>9</v>
      </c>
      <c r="B468" s="454" t="s">
        <v>10</v>
      </c>
      <c r="C468" s="455"/>
      <c r="D468" s="188" t="s">
        <v>15</v>
      </c>
      <c r="E468" s="189" t="s">
        <v>8</v>
      </c>
      <c r="F468" s="184" t="s">
        <v>11</v>
      </c>
      <c r="G468" s="185" t="s">
        <v>42</v>
      </c>
      <c r="H468" s="185" t="s">
        <v>85</v>
      </c>
      <c r="I468" s="185" t="s">
        <v>14</v>
      </c>
      <c r="J468" s="186" t="s">
        <v>12</v>
      </c>
      <c r="K468" s="181" t="s">
        <v>11</v>
      </c>
      <c r="L468" s="182" t="s">
        <v>42</v>
      </c>
      <c r="M468" s="182" t="s">
        <v>85</v>
      </c>
      <c r="N468" s="182" t="s">
        <v>157</v>
      </c>
      <c r="O468" s="183" t="s">
        <v>12</v>
      </c>
      <c r="P468" s="57"/>
      <c r="Q468" s="80"/>
    </row>
    <row r="469" spans="1:17" ht="15.75" x14ac:dyDescent="0.25">
      <c r="A469" s="144">
        <v>1</v>
      </c>
      <c r="B469" s="456"/>
      <c r="C469" s="457"/>
      <c r="D469" s="145"/>
      <c r="E469" s="146"/>
      <c r="F469" s="170"/>
      <c r="G469" s="171"/>
      <c r="H469" s="171"/>
      <c r="I469" s="171"/>
      <c r="J469" s="172"/>
      <c r="K469" s="170"/>
      <c r="L469" s="171"/>
      <c r="M469" s="171"/>
      <c r="N469" s="171"/>
      <c r="O469" s="172"/>
      <c r="P469" s="57"/>
      <c r="Q469" s="80"/>
    </row>
    <row r="470" spans="1:17" ht="15.75" x14ac:dyDescent="0.25">
      <c r="A470" s="147">
        <v>2</v>
      </c>
      <c r="B470" s="458"/>
      <c r="C470" s="459"/>
      <c r="D470" s="45"/>
      <c r="E470" s="148"/>
      <c r="F470" s="132"/>
      <c r="G470" s="46"/>
      <c r="H470" s="46"/>
      <c r="I470" s="46"/>
      <c r="J470" s="133"/>
      <c r="K470" s="132"/>
      <c r="L470" s="46"/>
      <c r="M470" s="46"/>
      <c r="N470" s="46"/>
      <c r="O470" s="133"/>
      <c r="P470" s="57"/>
      <c r="Q470" s="80"/>
    </row>
    <row r="471" spans="1:17" ht="15.75" x14ac:dyDescent="0.25">
      <c r="A471" s="147">
        <v>3</v>
      </c>
      <c r="B471" s="458"/>
      <c r="C471" s="459"/>
      <c r="D471" s="45"/>
      <c r="E471" s="148"/>
      <c r="F471" s="132"/>
      <c r="G471" s="46"/>
      <c r="H471" s="46"/>
      <c r="I471" s="46"/>
      <c r="J471" s="133"/>
      <c r="K471" s="132"/>
      <c r="L471" s="46"/>
      <c r="M471" s="46"/>
      <c r="N471" s="46"/>
      <c r="O471" s="133"/>
      <c r="P471" s="57"/>
      <c r="Q471" s="80"/>
    </row>
    <row r="472" spans="1:17" ht="15.75" x14ac:dyDescent="0.25">
      <c r="A472" s="147">
        <v>4</v>
      </c>
      <c r="B472" s="458"/>
      <c r="C472" s="459"/>
      <c r="D472" s="45"/>
      <c r="E472" s="148"/>
      <c r="F472" s="132"/>
      <c r="G472" s="46"/>
      <c r="H472" s="46"/>
      <c r="I472" s="46"/>
      <c r="J472" s="133"/>
      <c r="K472" s="132"/>
      <c r="L472" s="46"/>
      <c r="M472" s="46"/>
      <c r="N472" s="46"/>
      <c r="O472" s="133"/>
      <c r="P472" s="57"/>
      <c r="Q472" s="80"/>
    </row>
    <row r="473" spans="1:17" ht="15.75" x14ac:dyDescent="0.25">
      <c r="A473" s="147">
        <v>5</v>
      </c>
      <c r="B473" s="458"/>
      <c r="C473" s="459"/>
      <c r="D473" s="45"/>
      <c r="E473" s="148"/>
      <c r="F473" s="132"/>
      <c r="G473" s="46"/>
      <c r="H473" s="46"/>
      <c r="I473" s="46"/>
      <c r="J473" s="133"/>
      <c r="K473" s="132"/>
      <c r="L473" s="46"/>
      <c r="M473" s="46"/>
      <c r="N473" s="46"/>
      <c r="O473" s="133"/>
      <c r="P473" s="57"/>
      <c r="Q473" s="80"/>
    </row>
    <row r="474" spans="1:17" ht="16.5" thickBot="1" x14ac:dyDescent="0.3">
      <c r="A474" s="149">
        <v>6</v>
      </c>
      <c r="B474" s="462"/>
      <c r="C474" s="463"/>
      <c r="D474" s="150"/>
      <c r="E474" s="151"/>
      <c r="F474" s="158"/>
      <c r="G474" s="159"/>
      <c r="H474" s="159"/>
      <c r="I474" s="159"/>
      <c r="J474" s="160"/>
      <c r="K474" s="158"/>
      <c r="L474" s="159"/>
      <c r="M474" s="159"/>
      <c r="N474" s="159"/>
      <c r="O474" s="160"/>
      <c r="P474" s="57"/>
      <c r="Q474" s="80"/>
    </row>
    <row r="475" spans="1:17" ht="13.5" thickBot="1" x14ac:dyDescent="0.25">
      <c r="D475" s="381" t="s">
        <v>13</v>
      </c>
      <c r="E475" s="382"/>
      <c r="F475" s="140">
        <f>SUM(F469:F474)</f>
        <v>0</v>
      </c>
      <c r="G475" s="140">
        <f>SUM(G469:G474)</f>
        <v>0</v>
      </c>
      <c r="H475" s="140">
        <f>SUM(H469:H474)</f>
        <v>0</v>
      </c>
      <c r="I475" s="179">
        <f>SUM(I469:I474)</f>
        <v>0</v>
      </c>
      <c r="J475" s="180"/>
      <c r="K475" s="140">
        <f>SUM(K469:K474)</f>
        <v>0</v>
      </c>
      <c r="L475" s="140">
        <f t="shared" ref="L475:N475" si="59">SUM(L469:L474)</f>
        <v>0</v>
      </c>
      <c r="M475" s="140">
        <f t="shared" si="59"/>
        <v>0</v>
      </c>
      <c r="N475" s="140">
        <f t="shared" si="59"/>
        <v>0</v>
      </c>
      <c r="O475" s="141"/>
      <c r="P475" s="57"/>
      <c r="Q475" s="80"/>
    </row>
    <row r="476" spans="1:17" x14ac:dyDescent="0.2">
      <c r="P476" s="57"/>
      <c r="Q476" s="80"/>
    </row>
    <row r="477" spans="1:17" x14ac:dyDescent="0.2">
      <c r="P477" s="57"/>
      <c r="Q477" s="80"/>
    </row>
    <row r="478" spans="1:17" x14ac:dyDescent="0.2">
      <c r="P478" s="57"/>
      <c r="Q478" s="80"/>
    </row>
    <row r="479" spans="1:17" x14ac:dyDescent="0.2">
      <c r="P479" s="57"/>
      <c r="Q479" s="80"/>
    </row>
    <row r="480" spans="1:17" x14ac:dyDescent="0.2">
      <c r="P480" s="57"/>
      <c r="Q480" s="80"/>
    </row>
  </sheetData>
  <sheetProtection password="843F" sheet="1" selectLockedCells="1"/>
  <mergeCells count="537">
    <mergeCell ref="X1:AD2"/>
    <mergeCell ref="AE1:AK2"/>
    <mergeCell ref="AL1:AR2"/>
    <mergeCell ref="B470:C470"/>
    <mergeCell ref="B471:C471"/>
    <mergeCell ref="B472:C472"/>
    <mergeCell ref="B473:C473"/>
    <mergeCell ref="B474:C474"/>
    <mergeCell ref="D475:E475"/>
    <mergeCell ref="K465:O466"/>
    <mergeCell ref="A467:E467"/>
    <mergeCell ref="F467:J467"/>
    <mergeCell ref="K467:O467"/>
    <mergeCell ref="B468:C468"/>
    <mergeCell ref="B469:C469"/>
    <mergeCell ref="C465:E466"/>
    <mergeCell ref="B459:C459"/>
    <mergeCell ref="D460:E460"/>
    <mergeCell ref="A462:B462"/>
    <mergeCell ref="A465:B466"/>
    <mergeCell ref="F465:J466"/>
    <mergeCell ref="B453:C453"/>
    <mergeCell ref="B454:C454"/>
    <mergeCell ref="B455:C455"/>
    <mergeCell ref="B456:C456"/>
    <mergeCell ref="B457:C457"/>
    <mergeCell ref="B458:C458"/>
    <mergeCell ref="A447:B447"/>
    <mergeCell ref="A450:B451"/>
    <mergeCell ref="F450:J451"/>
    <mergeCell ref="K450:O451"/>
    <mergeCell ref="A452:E452"/>
    <mergeCell ref="F452:J452"/>
    <mergeCell ref="K452:O452"/>
    <mergeCell ref="B440:C440"/>
    <mergeCell ref="B441:C441"/>
    <mergeCell ref="B442:C442"/>
    <mergeCell ref="B443:C443"/>
    <mergeCell ref="B444:C444"/>
    <mergeCell ref="D445:E445"/>
    <mergeCell ref="C450:E451"/>
    <mergeCell ref="K435:O436"/>
    <mergeCell ref="A437:E437"/>
    <mergeCell ref="F437:J437"/>
    <mergeCell ref="K437:O437"/>
    <mergeCell ref="B438:C438"/>
    <mergeCell ref="B439:C439"/>
    <mergeCell ref="B429:C429"/>
    <mergeCell ref="D430:E430"/>
    <mergeCell ref="A432:B432"/>
    <mergeCell ref="A435:B436"/>
    <mergeCell ref="F435:J436"/>
    <mergeCell ref="C435:E436"/>
    <mergeCell ref="B423:C423"/>
    <mergeCell ref="B424:C424"/>
    <mergeCell ref="B425:C425"/>
    <mergeCell ref="B426:C426"/>
    <mergeCell ref="B427:C427"/>
    <mergeCell ref="B428:C428"/>
    <mergeCell ref="A417:B417"/>
    <mergeCell ref="A420:B421"/>
    <mergeCell ref="C420:E421"/>
    <mergeCell ref="F420:J421"/>
    <mergeCell ref="K420:O421"/>
    <mergeCell ref="A422:E422"/>
    <mergeCell ref="F422:J422"/>
    <mergeCell ref="K422:O422"/>
    <mergeCell ref="B410:C410"/>
    <mergeCell ref="B411:C411"/>
    <mergeCell ref="B412:C412"/>
    <mergeCell ref="B413:C413"/>
    <mergeCell ref="B414:C414"/>
    <mergeCell ref="D415:E415"/>
    <mergeCell ref="K405:O406"/>
    <mergeCell ref="A407:E407"/>
    <mergeCell ref="F407:J407"/>
    <mergeCell ref="K407:O407"/>
    <mergeCell ref="B408:C408"/>
    <mergeCell ref="B409:C409"/>
    <mergeCell ref="B399:C399"/>
    <mergeCell ref="D400:E400"/>
    <mergeCell ref="A402:B402"/>
    <mergeCell ref="A405:B406"/>
    <mergeCell ref="F405:J406"/>
    <mergeCell ref="C405:E406"/>
    <mergeCell ref="B393:C393"/>
    <mergeCell ref="B394:C394"/>
    <mergeCell ref="B395:C395"/>
    <mergeCell ref="B396:C396"/>
    <mergeCell ref="B397:C397"/>
    <mergeCell ref="B398:C398"/>
    <mergeCell ref="A387:B387"/>
    <mergeCell ref="A390:B391"/>
    <mergeCell ref="C390:E391"/>
    <mergeCell ref="F390:J391"/>
    <mergeCell ref="K390:O391"/>
    <mergeCell ref="A392:E392"/>
    <mergeCell ref="F392:J392"/>
    <mergeCell ref="K392:O392"/>
    <mergeCell ref="B380:C380"/>
    <mergeCell ref="B381:C381"/>
    <mergeCell ref="B382:C382"/>
    <mergeCell ref="B383:C383"/>
    <mergeCell ref="B384:C384"/>
    <mergeCell ref="D385:E385"/>
    <mergeCell ref="K375:O376"/>
    <mergeCell ref="A377:E377"/>
    <mergeCell ref="F377:J377"/>
    <mergeCell ref="K377:O377"/>
    <mergeCell ref="B378:C378"/>
    <mergeCell ref="B379:C379"/>
    <mergeCell ref="B369:C369"/>
    <mergeCell ref="D370:E370"/>
    <mergeCell ref="A372:B372"/>
    <mergeCell ref="A375:B376"/>
    <mergeCell ref="F375:J376"/>
    <mergeCell ref="C375:E376"/>
    <mergeCell ref="B363:C363"/>
    <mergeCell ref="B364:C364"/>
    <mergeCell ref="B365:C365"/>
    <mergeCell ref="B366:C366"/>
    <mergeCell ref="B367:C367"/>
    <mergeCell ref="B368:C368"/>
    <mergeCell ref="A357:B357"/>
    <mergeCell ref="A360:B361"/>
    <mergeCell ref="C360:E361"/>
    <mergeCell ref="F360:J361"/>
    <mergeCell ref="K360:O361"/>
    <mergeCell ref="A362:E362"/>
    <mergeCell ref="F362:J362"/>
    <mergeCell ref="K362:O362"/>
    <mergeCell ref="B350:C350"/>
    <mergeCell ref="B351:C351"/>
    <mergeCell ref="B352:C352"/>
    <mergeCell ref="B353:C353"/>
    <mergeCell ref="B354:C354"/>
    <mergeCell ref="D355:E355"/>
    <mergeCell ref="K345:O346"/>
    <mergeCell ref="A347:E347"/>
    <mergeCell ref="F347:J347"/>
    <mergeCell ref="K347:O347"/>
    <mergeCell ref="B348:C348"/>
    <mergeCell ref="B349:C349"/>
    <mergeCell ref="B339:C339"/>
    <mergeCell ref="D340:E340"/>
    <mergeCell ref="A342:B342"/>
    <mergeCell ref="A345:B346"/>
    <mergeCell ref="F345:J346"/>
    <mergeCell ref="C345:E346"/>
    <mergeCell ref="B333:C333"/>
    <mergeCell ref="B334:C334"/>
    <mergeCell ref="B335:C335"/>
    <mergeCell ref="B336:C336"/>
    <mergeCell ref="B337:C337"/>
    <mergeCell ref="B338:C338"/>
    <mergeCell ref="A327:B327"/>
    <mergeCell ref="A330:B331"/>
    <mergeCell ref="C330:E331"/>
    <mergeCell ref="F330:J331"/>
    <mergeCell ref="K330:O331"/>
    <mergeCell ref="A332:E332"/>
    <mergeCell ref="F332:J332"/>
    <mergeCell ref="K332:O332"/>
    <mergeCell ref="B320:C320"/>
    <mergeCell ref="B321:C321"/>
    <mergeCell ref="B322:C322"/>
    <mergeCell ref="B323:C323"/>
    <mergeCell ref="B324:C324"/>
    <mergeCell ref="D325:E325"/>
    <mergeCell ref="K315:O316"/>
    <mergeCell ref="A317:E317"/>
    <mergeCell ref="F317:J317"/>
    <mergeCell ref="K317:O317"/>
    <mergeCell ref="B318:C318"/>
    <mergeCell ref="B319:C319"/>
    <mergeCell ref="B309:C309"/>
    <mergeCell ref="D310:E310"/>
    <mergeCell ref="A312:B312"/>
    <mergeCell ref="A315:B316"/>
    <mergeCell ref="F315:J316"/>
    <mergeCell ref="C315:E316"/>
    <mergeCell ref="B303:C303"/>
    <mergeCell ref="B304:C304"/>
    <mergeCell ref="B305:C305"/>
    <mergeCell ref="B306:C306"/>
    <mergeCell ref="B307:C307"/>
    <mergeCell ref="B308:C308"/>
    <mergeCell ref="A297:B297"/>
    <mergeCell ref="A300:B301"/>
    <mergeCell ref="C300:E301"/>
    <mergeCell ref="F300:J301"/>
    <mergeCell ref="K300:O301"/>
    <mergeCell ref="A302:E302"/>
    <mergeCell ref="F302:J302"/>
    <mergeCell ref="K302:O302"/>
    <mergeCell ref="B290:C290"/>
    <mergeCell ref="B291:C291"/>
    <mergeCell ref="B292:C292"/>
    <mergeCell ref="B293:C293"/>
    <mergeCell ref="B294:C294"/>
    <mergeCell ref="D295:E295"/>
    <mergeCell ref="K285:O286"/>
    <mergeCell ref="A287:E287"/>
    <mergeCell ref="F287:J287"/>
    <mergeCell ref="K287:O287"/>
    <mergeCell ref="B288:C288"/>
    <mergeCell ref="B289:C289"/>
    <mergeCell ref="B279:C279"/>
    <mergeCell ref="D280:E280"/>
    <mergeCell ref="A282:B282"/>
    <mergeCell ref="A285:B286"/>
    <mergeCell ref="F285:J286"/>
    <mergeCell ref="C285:E286"/>
    <mergeCell ref="B273:C273"/>
    <mergeCell ref="B274:C274"/>
    <mergeCell ref="B275:C275"/>
    <mergeCell ref="B276:C276"/>
    <mergeCell ref="B277:C277"/>
    <mergeCell ref="B278:C278"/>
    <mergeCell ref="A267:B267"/>
    <mergeCell ref="A270:B271"/>
    <mergeCell ref="C270:E271"/>
    <mergeCell ref="F270:J271"/>
    <mergeCell ref="K270:O271"/>
    <mergeCell ref="A272:E272"/>
    <mergeCell ref="F272:J272"/>
    <mergeCell ref="K272:O272"/>
    <mergeCell ref="B260:C260"/>
    <mergeCell ref="B261:C261"/>
    <mergeCell ref="B262:C262"/>
    <mergeCell ref="B263:C263"/>
    <mergeCell ref="B264:C264"/>
    <mergeCell ref="D265:E265"/>
    <mergeCell ref="K255:O256"/>
    <mergeCell ref="A257:E257"/>
    <mergeCell ref="F257:J257"/>
    <mergeCell ref="K257:O257"/>
    <mergeCell ref="B258:C258"/>
    <mergeCell ref="B259:C259"/>
    <mergeCell ref="B249:C249"/>
    <mergeCell ref="D250:E250"/>
    <mergeCell ref="A252:B252"/>
    <mergeCell ref="A255:B256"/>
    <mergeCell ref="F255:J256"/>
    <mergeCell ref="C255:E256"/>
    <mergeCell ref="B243:C243"/>
    <mergeCell ref="B244:C244"/>
    <mergeCell ref="B245:C245"/>
    <mergeCell ref="B246:C246"/>
    <mergeCell ref="B247:C247"/>
    <mergeCell ref="B248:C248"/>
    <mergeCell ref="A237:B237"/>
    <mergeCell ref="A240:B241"/>
    <mergeCell ref="C240:E241"/>
    <mergeCell ref="F240:J241"/>
    <mergeCell ref="K240:O241"/>
    <mergeCell ref="A242:E242"/>
    <mergeCell ref="F242:J242"/>
    <mergeCell ref="K242:O242"/>
    <mergeCell ref="B230:C230"/>
    <mergeCell ref="B231:C231"/>
    <mergeCell ref="B232:C232"/>
    <mergeCell ref="B233:C233"/>
    <mergeCell ref="B234:C234"/>
    <mergeCell ref="D235:E235"/>
    <mergeCell ref="K225:O226"/>
    <mergeCell ref="A227:E227"/>
    <mergeCell ref="F227:J227"/>
    <mergeCell ref="K227:O227"/>
    <mergeCell ref="B228:C228"/>
    <mergeCell ref="B229:C229"/>
    <mergeCell ref="B219:C219"/>
    <mergeCell ref="D220:E220"/>
    <mergeCell ref="A222:B222"/>
    <mergeCell ref="A225:B226"/>
    <mergeCell ref="F225:J226"/>
    <mergeCell ref="C225:E226"/>
    <mergeCell ref="B213:C213"/>
    <mergeCell ref="B214:C214"/>
    <mergeCell ref="B215:C215"/>
    <mergeCell ref="B216:C216"/>
    <mergeCell ref="B217:C217"/>
    <mergeCell ref="B218:C218"/>
    <mergeCell ref="A207:B207"/>
    <mergeCell ref="A210:B211"/>
    <mergeCell ref="C210:E211"/>
    <mergeCell ref="F210:J211"/>
    <mergeCell ref="K210:O211"/>
    <mergeCell ref="A212:E212"/>
    <mergeCell ref="F212:J212"/>
    <mergeCell ref="K212:O212"/>
    <mergeCell ref="B200:C200"/>
    <mergeCell ref="B201:C201"/>
    <mergeCell ref="B202:C202"/>
    <mergeCell ref="B203:C203"/>
    <mergeCell ref="B204:C204"/>
    <mergeCell ref="D205:E205"/>
    <mergeCell ref="K195:O196"/>
    <mergeCell ref="A197:E197"/>
    <mergeCell ref="F197:J197"/>
    <mergeCell ref="K197:O197"/>
    <mergeCell ref="B198:C198"/>
    <mergeCell ref="B199:C199"/>
    <mergeCell ref="B189:C189"/>
    <mergeCell ref="D190:E190"/>
    <mergeCell ref="A192:B192"/>
    <mergeCell ref="A195:B196"/>
    <mergeCell ref="F195:J196"/>
    <mergeCell ref="C195:E196"/>
    <mergeCell ref="B183:C183"/>
    <mergeCell ref="B184:C184"/>
    <mergeCell ref="B185:C185"/>
    <mergeCell ref="B186:C186"/>
    <mergeCell ref="B187:C187"/>
    <mergeCell ref="B188:C188"/>
    <mergeCell ref="A177:B177"/>
    <mergeCell ref="A180:B181"/>
    <mergeCell ref="C180:E181"/>
    <mergeCell ref="F180:J181"/>
    <mergeCell ref="K180:O181"/>
    <mergeCell ref="A182:E182"/>
    <mergeCell ref="F182:J182"/>
    <mergeCell ref="K182:O182"/>
    <mergeCell ref="B170:C170"/>
    <mergeCell ref="B171:C171"/>
    <mergeCell ref="B172:C172"/>
    <mergeCell ref="B173:C173"/>
    <mergeCell ref="B174:C174"/>
    <mergeCell ref="D175:E175"/>
    <mergeCell ref="K165:O166"/>
    <mergeCell ref="A167:E167"/>
    <mergeCell ref="F167:J167"/>
    <mergeCell ref="K167:O167"/>
    <mergeCell ref="B168:C168"/>
    <mergeCell ref="B169:C169"/>
    <mergeCell ref="B159:C159"/>
    <mergeCell ref="D160:E160"/>
    <mergeCell ref="A162:B162"/>
    <mergeCell ref="A165:B166"/>
    <mergeCell ref="F165:J166"/>
    <mergeCell ref="C165:E166"/>
    <mergeCell ref="B153:C153"/>
    <mergeCell ref="B154:C154"/>
    <mergeCell ref="B155:C155"/>
    <mergeCell ref="B156:C156"/>
    <mergeCell ref="B157:C157"/>
    <mergeCell ref="B158:C158"/>
    <mergeCell ref="A147:B147"/>
    <mergeCell ref="A150:B151"/>
    <mergeCell ref="C150:E151"/>
    <mergeCell ref="F150:J151"/>
    <mergeCell ref="K150:O151"/>
    <mergeCell ref="A152:E152"/>
    <mergeCell ref="F152:J152"/>
    <mergeCell ref="K152:O152"/>
    <mergeCell ref="B140:C140"/>
    <mergeCell ref="B141:C141"/>
    <mergeCell ref="B142:C142"/>
    <mergeCell ref="B143:C143"/>
    <mergeCell ref="B144:C144"/>
    <mergeCell ref="D145:E145"/>
    <mergeCell ref="K135:O136"/>
    <mergeCell ref="A137:E137"/>
    <mergeCell ref="F137:J137"/>
    <mergeCell ref="K137:O137"/>
    <mergeCell ref="B138:C138"/>
    <mergeCell ref="B139:C139"/>
    <mergeCell ref="B129:C129"/>
    <mergeCell ref="D130:E130"/>
    <mergeCell ref="A132:B132"/>
    <mergeCell ref="A135:B136"/>
    <mergeCell ref="F135:J136"/>
    <mergeCell ref="C135:E136"/>
    <mergeCell ref="B123:C123"/>
    <mergeCell ref="B124:C124"/>
    <mergeCell ref="B125:C125"/>
    <mergeCell ref="B126:C126"/>
    <mergeCell ref="B127:C127"/>
    <mergeCell ref="B128:C128"/>
    <mergeCell ref="A117:B117"/>
    <mergeCell ref="A120:B121"/>
    <mergeCell ref="C120:E121"/>
    <mergeCell ref="F120:J121"/>
    <mergeCell ref="K120:O121"/>
    <mergeCell ref="A122:E122"/>
    <mergeCell ref="F122:J122"/>
    <mergeCell ref="K122:O122"/>
    <mergeCell ref="B110:C110"/>
    <mergeCell ref="B111:C111"/>
    <mergeCell ref="B112:C112"/>
    <mergeCell ref="B113:C113"/>
    <mergeCell ref="B114:C114"/>
    <mergeCell ref="D115:E115"/>
    <mergeCell ref="K105:O106"/>
    <mergeCell ref="A107:E107"/>
    <mergeCell ref="F107:J107"/>
    <mergeCell ref="K107:O107"/>
    <mergeCell ref="B108:C108"/>
    <mergeCell ref="B109:C109"/>
    <mergeCell ref="B99:C99"/>
    <mergeCell ref="D100:E100"/>
    <mergeCell ref="A102:B102"/>
    <mergeCell ref="A105:B106"/>
    <mergeCell ref="F105:J106"/>
    <mergeCell ref="C105:E106"/>
    <mergeCell ref="B93:C93"/>
    <mergeCell ref="B94:C94"/>
    <mergeCell ref="B95:C95"/>
    <mergeCell ref="B96:C96"/>
    <mergeCell ref="B97:C97"/>
    <mergeCell ref="B98:C98"/>
    <mergeCell ref="A87:B87"/>
    <mergeCell ref="A90:B91"/>
    <mergeCell ref="C90:E91"/>
    <mergeCell ref="F90:J91"/>
    <mergeCell ref="K90:O91"/>
    <mergeCell ref="A92:E92"/>
    <mergeCell ref="F92:J92"/>
    <mergeCell ref="K92:O92"/>
    <mergeCell ref="B80:C80"/>
    <mergeCell ref="B81:C81"/>
    <mergeCell ref="B82:C82"/>
    <mergeCell ref="B83:C83"/>
    <mergeCell ref="B84:C84"/>
    <mergeCell ref="D85:E85"/>
    <mergeCell ref="K75:O76"/>
    <mergeCell ref="A77:E77"/>
    <mergeCell ref="F77:J77"/>
    <mergeCell ref="K77:O77"/>
    <mergeCell ref="B78:C78"/>
    <mergeCell ref="B79:C79"/>
    <mergeCell ref="B69:C69"/>
    <mergeCell ref="D70:E70"/>
    <mergeCell ref="A72:B72"/>
    <mergeCell ref="A75:B76"/>
    <mergeCell ref="F75:J76"/>
    <mergeCell ref="C75:E76"/>
    <mergeCell ref="B63:C63"/>
    <mergeCell ref="B64:C64"/>
    <mergeCell ref="B65:C65"/>
    <mergeCell ref="B66:C66"/>
    <mergeCell ref="B67:C67"/>
    <mergeCell ref="B68:C68"/>
    <mergeCell ref="A60:B61"/>
    <mergeCell ref="F60:J61"/>
    <mergeCell ref="C60:E61"/>
    <mergeCell ref="K60:O61"/>
    <mergeCell ref="A62:E62"/>
    <mergeCell ref="F62:J62"/>
    <mergeCell ref="K62:O62"/>
    <mergeCell ref="B51:C51"/>
    <mergeCell ref="B52:C52"/>
    <mergeCell ref="B53:C53"/>
    <mergeCell ref="B54:C54"/>
    <mergeCell ref="D55:E55"/>
    <mergeCell ref="A57:B57"/>
    <mergeCell ref="A47:E47"/>
    <mergeCell ref="F47:J47"/>
    <mergeCell ref="K47:O47"/>
    <mergeCell ref="B48:C48"/>
    <mergeCell ref="B49:C49"/>
    <mergeCell ref="B50:C50"/>
    <mergeCell ref="D40:E40"/>
    <mergeCell ref="A42:B42"/>
    <mergeCell ref="A45:B46"/>
    <mergeCell ref="F45:J46"/>
    <mergeCell ref="K45:O46"/>
    <mergeCell ref="C45:E46"/>
    <mergeCell ref="B34:C34"/>
    <mergeCell ref="B35:C35"/>
    <mergeCell ref="B36:C36"/>
    <mergeCell ref="B37:C37"/>
    <mergeCell ref="B38:C38"/>
    <mergeCell ref="B39:C39"/>
    <mergeCell ref="F30:J31"/>
    <mergeCell ref="K30:O31"/>
    <mergeCell ref="A32:E32"/>
    <mergeCell ref="F32:J32"/>
    <mergeCell ref="K32:O32"/>
    <mergeCell ref="B33:C33"/>
    <mergeCell ref="C30:E31"/>
    <mergeCell ref="B24:C24"/>
    <mergeCell ref="D24:E24"/>
    <mergeCell ref="B25:C25"/>
    <mergeCell ref="D25:E25"/>
    <mergeCell ref="A27:B27"/>
    <mergeCell ref="A30:B31"/>
    <mergeCell ref="B22:C22"/>
    <mergeCell ref="D22:E22"/>
    <mergeCell ref="G22:H22"/>
    <mergeCell ref="I22:O22"/>
    <mergeCell ref="B23:C23"/>
    <mergeCell ref="D23:E23"/>
    <mergeCell ref="G23:H23"/>
    <mergeCell ref="I23:O23"/>
    <mergeCell ref="D20:E20"/>
    <mergeCell ref="G20:H20"/>
    <mergeCell ref="I20:O20"/>
    <mergeCell ref="D21:E21"/>
    <mergeCell ref="G21:H21"/>
    <mergeCell ref="I21:O21"/>
    <mergeCell ref="G17:O17"/>
    <mergeCell ref="B18:E18"/>
    <mergeCell ref="G18:O18"/>
    <mergeCell ref="D19:E19"/>
    <mergeCell ref="G19:H19"/>
    <mergeCell ref="I19:O19"/>
    <mergeCell ref="D13:E13"/>
    <mergeCell ref="D14:E14"/>
    <mergeCell ref="D15:E15"/>
    <mergeCell ref="G15:K15"/>
    <mergeCell ref="B16:C16"/>
    <mergeCell ref="D16:E16"/>
    <mergeCell ref="G16:K16"/>
    <mergeCell ref="D10:E10"/>
    <mergeCell ref="D11:E11"/>
    <mergeCell ref="B12:C12"/>
    <mergeCell ref="D12:E12"/>
    <mergeCell ref="B5:C5"/>
    <mergeCell ref="D5:E5"/>
    <mergeCell ref="G5:H5"/>
    <mergeCell ref="I5:O5"/>
    <mergeCell ref="B6:C6"/>
    <mergeCell ref="D6:E6"/>
    <mergeCell ref="G6:H6"/>
    <mergeCell ref="I6:O6"/>
    <mergeCell ref="I1:J1"/>
    <mergeCell ref="Q1:W2"/>
    <mergeCell ref="A2:H2"/>
    <mergeCell ref="B4:C4"/>
    <mergeCell ref="D4:E4"/>
    <mergeCell ref="G4:H4"/>
    <mergeCell ref="I4:O4"/>
    <mergeCell ref="B9:E9"/>
    <mergeCell ref="G9:O9"/>
    <mergeCell ref="G7:H7"/>
    <mergeCell ref="I7:O7"/>
  </mergeCells>
  <conditionalFormatting sqref="B38:C39">
    <cfRule type="expression" priority="533" stopIfTrue="1">
      <formula>ISBLANK(B38)</formula>
    </cfRule>
    <cfRule type="cellIs" dxfId="791" priority="534" stopIfTrue="1" operator="equal">
      <formula>$I$19</formula>
    </cfRule>
  </conditionalFormatting>
  <conditionalFormatting sqref="D24:E25">
    <cfRule type="cellIs" dxfId="790" priority="453" stopIfTrue="1" operator="lessThan">
      <formula>0</formula>
    </cfRule>
  </conditionalFormatting>
  <conditionalFormatting sqref="E1:E29 E32:E44">
    <cfRule type="cellIs" dxfId="789" priority="451" operator="equal">
      <formula>"LVM"</formula>
    </cfRule>
  </conditionalFormatting>
  <conditionalFormatting sqref="E47:E59">
    <cfRule type="cellIs" dxfId="788" priority="211" operator="equal">
      <formula>"LVM"</formula>
    </cfRule>
  </conditionalFormatting>
  <conditionalFormatting sqref="E62:E74">
    <cfRule type="cellIs" dxfId="787" priority="204" operator="equal">
      <formula>"LVM"</formula>
    </cfRule>
  </conditionalFormatting>
  <conditionalFormatting sqref="E77:E89">
    <cfRule type="cellIs" dxfId="786" priority="197" operator="equal">
      <formula>"LVM"</formula>
    </cfRule>
  </conditionalFormatting>
  <conditionalFormatting sqref="E92:E104">
    <cfRule type="cellIs" dxfId="785" priority="190" operator="equal">
      <formula>"LVM"</formula>
    </cfRule>
  </conditionalFormatting>
  <conditionalFormatting sqref="E107:E119">
    <cfRule type="cellIs" dxfId="784" priority="183" operator="equal">
      <formula>"LVM"</formula>
    </cfRule>
  </conditionalFormatting>
  <conditionalFormatting sqref="E122:E134">
    <cfRule type="cellIs" dxfId="783" priority="176" operator="equal">
      <formula>"LVM"</formula>
    </cfRule>
  </conditionalFormatting>
  <conditionalFormatting sqref="E137:E149">
    <cfRule type="cellIs" dxfId="782" priority="169" operator="equal">
      <formula>"LVM"</formula>
    </cfRule>
  </conditionalFormatting>
  <conditionalFormatting sqref="E152:E164">
    <cfRule type="cellIs" dxfId="781" priority="162" operator="equal">
      <formula>"LVM"</formula>
    </cfRule>
  </conditionalFormatting>
  <conditionalFormatting sqref="E167:E179">
    <cfRule type="cellIs" dxfId="780" priority="155" operator="equal">
      <formula>"LVM"</formula>
    </cfRule>
  </conditionalFormatting>
  <conditionalFormatting sqref="E182:E194">
    <cfRule type="cellIs" dxfId="779" priority="148" operator="equal">
      <formula>"LVM"</formula>
    </cfRule>
  </conditionalFormatting>
  <conditionalFormatting sqref="E197:E209">
    <cfRule type="cellIs" dxfId="778" priority="141" operator="equal">
      <formula>"LVM"</formula>
    </cfRule>
  </conditionalFormatting>
  <conditionalFormatting sqref="E212:E224">
    <cfRule type="cellIs" dxfId="777" priority="134" operator="equal">
      <formula>"LVM"</formula>
    </cfRule>
  </conditionalFormatting>
  <conditionalFormatting sqref="E227:E239">
    <cfRule type="cellIs" dxfId="776" priority="127" operator="equal">
      <formula>"LVM"</formula>
    </cfRule>
  </conditionalFormatting>
  <conditionalFormatting sqref="E242:E254">
    <cfRule type="cellIs" dxfId="775" priority="120" operator="equal">
      <formula>"LVM"</formula>
    </cfRule>
  </conditionalFormatting>
  <conditionalFormatting sqref="E257:E269">
    <cfRule type="cellIs" dxfId="774" priority="113" operator="equal">
      <formula>"LVM"</formula>
    </cfRule>
  </conditionalFormatting>
  <conditionalFormatting sqref="E272:E284">
    <cfRule type="cellIs" dxfId="773" priority="106" operator="equal">
      <formula>"LVM"</formula>
    </cfRule>
  </conditionalFormatting>
  <conditionalFormatting sqref="E287:E299">
    <cfRule type="cellIs" dxfId="772" priority="99" operator="equal">
      <formula>"LVM"</formula>
    </cfRule>
  </conditionalFormatting>
  <conditionalFormatting sqref="E302:E314">
    <cfRule type="cellIs" dxfId="771" priority="92" operator="equal">
      <formula>"LVM"</formula>
    </cfRule>
  </conditionalFormatting>
  <conditionalFormatting sqref="E317:E329">
    <cfRule type="cellIs" dxfId="770" priority="85" operator="equal">
      <formula>"LVM"</formula>
    </cfRule>
  </conditionalFormatting>
  <conditionalFormatting sqref="E332:E344">
    <cfRule type="cellIs" dxfId="769" priority="78" operator="equal">
      <formula>"LVM"</formula>
    </cfRule>
  </conditionalFormatting>
  <conditionalFormatting sqref="E347:E359">
    <cfRule type="cellIs" dxfId="768" priority="71" operator="equal">
      <formula>"LVM"</formula>
    </cfRule>
  </conditionalFormatting>
  <conditionalFormatting sqref="E362:E374">
    <cfRule type="cellIs" dxfId="767" priority="64" operator="equal">
      <formula>"LVM"</formula>
    </cfRule>
  </conditionalFormatting>
  <conditionalFormatting sqref="E377:E389">
    <cfRule type="cellIs" dxfId="766" priority="57" operator="equal">
      <formula>"LVM"</formula>
    </cfRule>
  </conditionalFormatting>
  <conditionalFormatting sqref="E392:E404">
    <cfRule type="cellIs" dxfId="765" priority="50" operator="equal">
      <formula>"LVM"</formula>
    </cfRule>
  </conditionalFormatting>
  <conditionalFormatting sqref="E407:E419">
    <cfRule type="cellIs" dxfId="764" priority="43" operator="equal">
      <formula>"LVM"</formula>
    </cfRule>
  </conditionalFormatting>
  <conditionalFormatting sqref="E422:E434">
    <cfRule type="cellIs" dxfId="763" priority="36" operator="equal">
      <formula>"LVM"</formula>
    </cfRule>
  </conditionalFormatting>
  <conditionalFormatting sqref="E437:E449">
    <cfRule type="cellIs" dxfId="762" priority="29" operator="equal">
      <formula>"LVM"</formula>
    </cfRule>
  </conditionalFormatting>
  <conditionalFormatting sqref="E452:E464">
    <cfRule type="cellIs" dxfId="761" priority="22" operator="equal">
      <formula>"LVM"</formula>
    </cfRule>
  </conditionalFormatting>
  <conditionalFormatting sqref="E467:E1048576">
    <cfRule type="cellIs" dxfId="760" priority="15" operator="equal">
      <formula>"LVM"</formula>
    </cfRule>
  </conditionalFormatting>
  <conditionalFormatting sqref="J34:J39 O34:O39">
    <cfRule type="cellIs" dxfId="759" priority="535" stopIfTrue="1" operator="equal">
      <formula>"ja"</formula>
    </cfRule>
    <cfRule type="cellIs" dxfId="758" priority="536" stopIfTrue="1" operator="equal">
      <formula>"nein"</formula>
    </cfRule>
  </conditionalFormatting>
  <conditionalFormatting sqref="J49:J54 O49:O54">
    <cfRule type="cellIs" dxfId="757" priority="214" stopIfTrue="1" operator="equal">
      <formula>"ja"</formula>
    </cfRule>
    <cfRule type="cellIs" dxfId="756" priority="215" stopIfTrue="1" operator="equal">
      <formula>"nein"</formula>
    </cfRule>
  </conditionalFormatting>
  <conditionalFormatting sqref="J64:J69 O64:O69">
    <cfRule type="cellIs" dxfId="755" priority="207" stopIfTrue="1" operator="equal">
      <formula>"ja"</formula>
    </cfRule>
    <cfRule type="cellIs" dxfId="754" priority="208" stopIfTrue="1" operator="equal">
      <formula>"nein"</formula>
    </cfRule>
  </conditionalFormatting>
  <conditionalFormatting sqref="J79:J84 O79:O84">
    <cfRule type="cellIs" dxfId="753" priority="200" stopIfTrue="1" operator="equal">
      <formula>"ja"</formula>
    </cfRule>
    <cfRule type="cellIs" dxfId="752" priority="201" stopIfTrue="1" operator="equal">
      <formula>"nein"</formula>
    </cfRule>
  </conditionalFormatting>
  <conditionalFormatting sqref="J94:J99 O94:O99">
    <cfRule type="cellIs" dxfId="751" priority="193" stopIfTrue="1" operator="equal">
      <formula>"ja"</formula>
    </cfRule>
    <cfRule type="cellIs" dxfId="750" priority="194" stopIfTrue="1" operator="equal">
      <formula>"nein"</formula>
    </cfRule>
  </conditionalFormatting>
  <conditionalFormatting sqref="J109:J114 O109:O114">
    <cfRule type="cellIs" dxfId="749" priority="186" stopIfTrue="1" operator="equal">
      <formula>"ja"</formula>
    </cfRule>
    <cfRule type="cellIs" dxfId="748" priority="187" stopIfTrue="1" operator="equal">
      <formula>"nein"</formula>
    </cfRule>
  </conditionalFormatting>
  <conditionalFormatting sqref="J124:J129 O124:O129">
    <cfRule type="cellIs" dxfId="747" priority="179" stopIfTrue="1" operator="equal">
      <formula>"ja"</formula>
    </cfRule>
    <cfRule type="cellIs" dxfId="746" priority="180" stopIfTrue="1" operator="equal">
      <formula>"nein"</formula>
    </cfRule>
  </conditionalFormatting>
  <conditionalFormatting sqref="J139:J144 O139:O144">
    <cfRule type="cellIs" dxfId="745" priority="172" stopIfTrue="1" operator="equal">
      <formula>"ja"</formula>
    </cfRule>
    <cfRule type="cellIs" dxfId="744" priority="173" stopIfTrue="1" operator="equal">
      <formula>"nein"</formula>
    </cfRule>
  </conditionalFormatting>
  <conditionalFormatting sqref="J154:J159 O154:O159">
    <cfRule type="cellIs" dxfId="743" priority="165" stopIfTrue="1" operator="equal">
      <formula>"ja"</formula>
    </cfRule>
    <cfRule type="cellIs" dxfId="742" priority="166" stopIfTrue="1" operator="equal">
      <formula>"nein"</formula>
    </cfRule>
  </conditionalFormatting>
  <conditionalFormatting sqref="J169:J174 O169:O174">
    <cfRule type="cellIs" dxfId="741" priority="158" stopIfTrue="1" operator="equal">
      <formula>"ja"</formula>
    </cfRule>
    <cfRule type="cellIs" dxfId="740" priority="159" stopIfTrue="1" operator="equal">
      <formula>"nein"</formula>
    </cfRule>
  </conditionalFormatting>
  <conditionalFormatting sqref="J184:J189 O184:O189">
    <cfRule type="cellIs" dxfId="739" priority="151" stopIfTrue="1" operator="equal">
      <formula>"ja"</formula>
    </cfRule>
    <cfRule type="cellIs" dxfId="738" priority="152" stopIfTrue="1" operator="equal">
      <formula>"nein"</formula>
    </cfRule>
  </conditionalFormatting>
  <conditionalFormatting sqref="J199:J204 O199:O204">
    <cfRule type="cellIs" dxfId="737" priority="144" stopIfTrue="1" operator="equal">
      <formula>"ja"</formula>
    </cfRule>
    <cfRule type="cellIs" dxfId="736" priority="145" stopIfTrue="1" operator="equal">
      <formula>"nein"</formula>
    </cfRule>
  </conditionalFormatting>
  <conditionalFormatting sqref="J214:J219 O214:O219">
    <cfRule type="cellIs" dxfId="735" priority="137" stopIfTrue="1" operator="equal">
      <formula>"ja"</formula>
    </cfRule>
    <cfRule type="cellIs" dxfId="734" priority="138" stopIfTrue="1" operator="equal">
      <formula>"nein"</formula>
    </cfRule>
  </conditionalFormatting>
  <conditionalFormatting sqref="J229:J234 O229:O234">
    <cfRule type="cellIs" dxfId="733" priority="130" stopIfTrue="1" operator="equal">
      <formula>"ja"</formula>
    </cfRule>
    <cfRule type="cellIs" dxfId="732" priority="131" stopIfTrue="1" operator="equal">
      <formula>"nein"</formula>
    </cfRule>
  </conditionalFormatting>
  <conditionalFormatting sqref="J244:J249 O244:O249">
    <cfRule type="cellIs" dxfId="731" priority="123" stopIfTrue="1" operator="equal">
      <formula>"ja"</formula>
    </cfRule>
    <cfRule type="cellIs" dxfId="730" priority="124" stopIfTrue="1" operator="equal">
      <formula>"nein"</formula>
    </cfRule>
  </conditionalFormatting>
  <conditionalFormatting sqref="J259:J264 O259:O264">
    <cfRule type="cellIs" dxfId="729" priority="116" stopIfTrue="1" operator="equal">
      <formula>"ja"</formula>
    </cfRule>
    <cfRule type="cellIs" dxfId="728" priority="117" stopIfTrue="1" operator="equal">
      <formula>"nein"</formula>
    </cfRule>
  </conditionalFormatting>
  <conditionalFormatting sqref="J274:J279 O274:O279">
    <cfRule type="cellIs" dxfId="727" priority="109" stopIfTrue="1" operator="equal">
      <formula>"ja"</formula>
    </cfRule>
    <cfRule type="cellIs" dxfId="726" priority="110" stopIfTrue="1" operator="equal">
      <formula>"nein"</formula>
    </cfRule>
  </conditionalFormatting>
  <conditionalFormatting sqref="J289:J294 O289:O294">
    <cfRule type="cellIs" dxfId="725" priority="102" stopIfTrue="1" operator="equal">
      <formula>"ja"</formula>
    </cfRule>
    <cfRule type="cellIs" dxfId="724" priority="103" stopIfTrue="1" operator="equal">
      <formula>"nein"</formula>
    </cfRule>
  </conditionalFormatting>
  <conditionalFormatting sqref="J304:J309 O304:O309">
    <cfRule type="cellIs" dxfId="723" priority="95" stopIfTrue="1" operator="equal">
      <formula>"ja"</formula>
    </cfRule>
    <cfRule type="cellIs" dxfId="722" priority="96" stopIfTrue="1" operator="equal">
      <formula>"nein"</formula>
    </cfRule>
  </conditionalFormatting>
  <conditionalFormatting sqref="J319:J324 O319:O324">
    <cfRule type="cellIs" dxfId="721" priority="88" stopIfTrue="1" operator="equal">
      <formula>"ja"</formula>
    </cfRule>
    <cfRule type="cellIs" dxfId="720" priority="89" stopIfTrue="1" operator="equal">
      <formula>"nein"</formula>
    </cfRule>
  </conditionalFormatting>
  <conditionalFormatting sqref="J334:J339 O334:O339">
    <cfRule type="cellIs" dxfId="719" priority="81" stopIfTrue="1" operator="equal">
      <formula>"ja"</formula>
    </cfRule>
    <cfRule type="cellIs" dxfId="718" priority="82" stopIfTrue="1" operator="equal">
      <formula>"nein"</formula>
    </cfRule>
  </conditionalFormatting>
  <conditionalFormatting sqref="J349:J354 O349:O354">
    <cfRule type="cellIs" dxfId="717" priority="74" stopIfTrue="1" operator="equal">
      <formula>"ja"</formula>
    </cfRule>
    <cfRule type="cellIs" dxfId="716" priority="75" stopIfTrue="1" operator="equal">
      <formula>"nein"</formula>
    </cfRule>
  </conditionalFormatting>
  <conditionalFormatting sqref="J364:J369 O364:O369">
    <cfRule type="cellIs" dxfId="715" priority="67" stopIfTrue="1" operator="equal">
      <formula>"ja"</formula>
    </cfRule>
    <cfRule type="cellIs" dxfId="714" priority="68" stopIfTrue="1" operator="equal">
      <formula>"nein"</formula>
    </cfRule>
  </conditionalFormatting>
  <conditionalFormatting sqref="J379:J384 O379:O384">
    <cfRule type="cellIs" dxfId="713" priority="60" stopIfTrue="1" operator="equal">
      <formula>"ja"</formula>
    </cfRule>
    <cfRule type="cellIs" dxfId="712" priority="61" stopIfTrue="1" operator="equal">
      <formula>"nein"</formula>
    </cfRule>
  </conditionalFormatting>
  <conditionalFormatting sqref="J394:J399 O394:O399">
    <cfRule type="cellIs" dxfId="711" priority="53" stopIfTrue="1" operator="equal">
      <formula>"ja"</formula>
    </cfRule>
    <cfRule type="cellIs" dxfId="710" priority="54" stopIfTrue="1" operator="equal">
      <formula>"nein"</formula>
    </cfRule>
  </conditionalFormatting>
  <conditionalFormatting sqref="J409:J414 O409:O414">
    <cfRule type="cellIs" dxfId="709" priority="46" stopIfTrue="1" operator="equal">
      <formula>"ja"</formula>
    </cfRule>
    <cfRule type="cellIs" dxfId="708" priority="47" stopIfTrue="1" operator="equal">
      <formula>"nein"</formula>
    </cfRule>
  </conditionalFormatting>
  <conditionalFormatting sqref="J424:J429 O424:O429">
    <cfRule type="cellIs" dxfId="707" priority="39" stopIfTrue="1" operator="equal">
      <formula>"ja"</formula>
    </cfRule>
    <cfRule type="cellIs" dxfId="706" priority="40" stopIfTrue="1" operator="equal">
      <formula>"nein"</formula>
    </cfRule>
  </conditionalFormatting>
  <conditionalFormatting sqref="J439:J444 O439:O444">
    <cfRule type="cellIs" dxfId="705" priority="32" stopIfTrue="1" operator="equal">
      <formula>"ja"</formula>
    </cfRule>
    <cfRule type="cellIs" dxfId="704" priority="33" stopIfTrue="1" operator="equal">
      <formula>"nein"</formula>
    </cfRule>
  </conditionalFormatting>
  <conditionalFormatting sqref="J454:J459 O454:O459">
    <cfRule type="cellIs" dxfId="703" priority="25" stopIfTrue="1" operator="equal">
      <formula>"ja"</formula>
    </cfRule>
    <cfRule type="cellIs" dxfId="702" priority="26" stopIfTrue="1" operator="equal">
      <formula>"nein"</formula>
    </cfRule>
  </conditionalFormatting>
  <conditionalFormatting sqref="J469:J474 O469:O474">
    <cfRule type="cellIs" dxfId="701" priority="18" stopIfTrue="1" operator="equal">
      <formula>"ja"</formula>
    </cfRule>
    <cfRule type="cellIs" dxfId="700" priority="19" stopIfTrue="1" operator="equal">
      <formula>"nein"</formula>
    </cfRule>
  </conditionalFormatting>
  <conditionalFormatting sqref="N34:N39">
    <cfRule type="cellIs" dxfId="699" priority="216" operator="equal">
      <formula>310</formula>
    </cfRule>
    <cfRule type="cellIs" dxfId="698" priority="217" operator="equal">
      <formula>220</formula>
    </cfRule>
  </conditionalFormatting>
  <conditionalFormatting sqref="N49:N54">
    <cfRule type="cellIs" dxfId="697" priority="209" operator="equal">
      <formula>310</formula>
    </cfRule>
    <cfRule type="cellIs" dxfId="696" priority="210" operator="equal">
      <formula>220</formula>
    </cfRule>
  </conditionalFormatting>
  <conditionalFormatting sqref="N64:N69">
    <cfRule type="cellIs" dxfId="695" priority="202" operator="equal">
      <formula>310</formula>
    </cfRule>
    <cfRule type="cellIs" dxfId="694" priority="203" operator="equal">
      <formula>220</formula>
    </cfRule>
  </conditionalFormatting>
  <conditionalFormatting sqref="N79:N84">
    <cfRule type="cellIs" dxfId="693" priority="195" operator="equal">
      <formula>310</formula>
    </cfRule>
    <cfRule type="cellIs" dxfId="692" priority="196" operator="equal">
      <formula>220</formula>
    </cfRule>
  </conditionalFormatting>
  <conditionalFormatting sqref="N94:N99">
    <cfRule type="cellIs" dxfId="691" priority="188" operator="equal">
      <formula>310</formula>
    </cfRule>
    <cfRule type="cellIs" dxfId="690" priority="189" operator="equal">
      <formula>220</formula>
    </cfRule>
  </conditionalFormatting>
  <conditionalFormatting sqref="N109:N114">
    <cfRule type="cellIs" dxfId="689" priority="181" operator="equal">
      <formula>310</formula>
    </cfRule>
    <cfRule type="cellIs" dxfId="688" priority="182" operator="equal">
      <formula>220</formula>
    </cfRule>
  </conditionalFormatting>
  <conditionalFormatting sqref="N124:N129">
    <cfRule type="cellIs" dxfId="687" priority="174" operator="equal">
      <formula>310</formula>
    </cfRule>
    <cfRule type="cellIs" dxfId="686" priority="175" operator="equal">
      <formula>220</formula>
    </cfRule>
  </conditionalFormatting>
  <conditionalFormatting sqref="N139:N144">
    <cfRule type="cellIs" dxfId="685" priority="167" operator="equal">
      <formula>310</formula>
    </cfRule>
    <cfRule type="cellIs" dxfId="684" priority="168" operator="equal">
      <formula>220</formula>
    </cfRule>
  </conditionalFormatting>
  <conditionalFormatting sqref="N154:N159">
    <cfRule type="cellIs" dxfId="683" priority="160" operator="equal">
      <formula>310</formula>
    </cfRule>
    <cfRule type="cellIs" dxfId="682" priority="161" operator="equal">
      <formula>220</formula>
    </cfRule>
  </conditionalFormatting>
  <conditionalFormatting sqref="N169:N174">
    <cfRule type="cellIs" dxfId="681" priority="153" operator="equal">
      <formula>310</formula>
    </cfRule>
    <cfRule type="cellIs" dxfId="680" priority="154" operator="equal">
      <formula>220</formula>
    </cfRule>
  </conditionalFormatting>
  <conditionalFormatting sqref="N184:N189">
    <cfRule type="cellIs" dxfId="679" priority="146" operator="equal">
      <formula>310</formula>
    </cfRule>
    <cfRule type="cellIs" dxfId="678" priority="147" operator="equal">
      <formula>220</formula>
    </cfRule>
  </conditionalFormatting>
  <conditionalFormatting sqref="N199:N204">
    <cfRule type="cellIs" dxfId="677" priority="139" operator="equal">
      <formula>310</formula>
    </cfRule>
    <cfRule type="cellIs" dxfId="676" priority="140" operator="equal">
      <formula>220</formula>
    </cfRule>
  </conditionalFormatting>
  <conditionalFormatting sqref="N214:N219">
    <cfRule type="cellIs" dxfId="675" priority="132" operator="equal">
      <formula>310</formula>
    </cfRule>
    <cfRule type="cellIs" dxfId="674" priority="133" operator="equal">
      <formula>220</formula>
    </cfRule>
  </conditionalFormatting>
  <conditionalFormatting sqref="N229:N234">
    <cfRule type="cellIs" dxfId="673" priority="125" operator="equal">
      <formula>310</formula>
    </cfRule>
    <cfRule type="cellIs" dxfId="672" priority="126" operator="equal">
      <formula>220</formula>
    </cfRule>
  </conditionalFormatting>
  <conditionalFormatting sqref="N244:N249">
    <cfRule type="cellIs" dxfId="671" priority="118" operator="equal">
      <formula>310</formula>
    </cfRule>
    <cfRule type="cellIs" dxfId="670" priority="119" operator="equal">
      <formula>220</formula>
    </cfRule>
  </conditionalFormatting>
  <conditionalFormatting sqref="N259:N264">
    <cfRule type="cellIs" dxfId="669" priority="111" operator="equal">
      <formula>310</formula>
    </cfRule>
    <cfRule type="cellIs" dxfId="668" priority="112" operator="equal">
      <formula>220</formula>
    </cfRule>
  </conditionalFormatting>
  <conditionalFormatting sqref="N274:N279">
    <cfRule type="cellIs" dxfId="667" priority="104" operator="equal">
      <formula>310</formula>
    </cfRule>
    <cfRule type="cellIs" dxfId="666" priority="105" operator="equal">
      <formula>220</formula>
    </cfRule>
  </conditionalFormatting>
  <conditionalFormatting sqref="N289:N294">
    <cfRule type="cellIs" dxfId="665" priority="97" operator="equal">
      <formula>310</formula>
    </cfRule>
    <cfRule type="cellIs" dxfId="664" priority="98" operator="equal">
      <formula>220</formula>
    </cfRule>
  </conditionalFormatting>
  <conditionalFormatting sqref="N304:N309">
    <cfRule type="cellIs" dxfId="663" priority="90" operator="equal">
      <formula>310</formula>
    </cfRule>
    <cfRule type="cellIs" dxfId="662" priority="91" operator="equal">
      <formula>220</formula>
    </cfRule>
  </conditionalFormatting>
  <conditionalFormatting sqref="N319:N324">
    <cfRule type="cellIs" dxfId="661" priority="83" operator="equal">
      <formula>310</formula>
    </cfRule>
    <cfRule type="cellIs" dxfId="660" priority="84" operator="equal">
      <formula>220</formula>
    </cfRule>
  </conditionalFormatting>
  <conditionalFormatting sqref="N334:N339">
    <cfRule type="cellIs" dxfId="659" priority="76" operator="equal">
      <formula>310</formula>
    </cfRule>
    <cfRule type="cellIs" dxfId="658" priority="77" operator="equal">
      <formula>220</formula>
    </cfRule>
  </conditionalFormatting>
  <conditionalFormatting sqref="N349:N354">
    <cfRule type="cellIs" dxfId="657" priority="69" operator="equal">
      <formula>310</formula>
    </cfRule>
    <cfRule type="cellIs" dxfId="656" priority="70" operator="equal">
      <formula>220</formula>
    </cfRule>
  </conditionalFormatting>
  <conditionalFormatting sqref="N364:N369">
    <cfRule type="cellIs" dxfId="655" priority="62" operator="equal">
      <formula>310</formula>
    </cfRule>
    <cfRule type="cellIs" dxfId="654" priority="63" operator="equal">
      <formula>220</formula>
    </cfRule>
  </conditionalFormatting>
  <conditionalFormatting sqref="N379:N384">
    <cfRule type="cellIs" dxfId="653" priority="55" operator="equal">
      <formula>310</formula>
    </cfRule>
    <cfRule type="cellIs" dxfId="652" priority="56" operator="equal">
      <formula>220</formula>
    </cfRule>
  </conditionalFormatting>
  <conditionalFormatting sqref="N394:N399">
    <cfRule type="cellIs" dxfId="651" priority="48" operator="equal">
      <formula>310</formula>
    </cfRule>
    <cfRule type="cellIs" dxfId="650" priority="49" operator="equal">
      <formula>220</formula>
    </cfRule>
  </conditionalFormatting>
  <conditionalFormatting sqref="N409:N414">
    <cfRule type="cellIs" dxfId="649" priority="41" operator="equal">
      <formula>310</formula>
    </cfRule>
    <cfRule type="cellIs" dxfId="648" priority="42" operator="equal">
      <formula>220</formula>
    </cfRule>
  </conditionalFormatting>
  <conditionalFormatting sqref="N424:N429">
    <cfRule type="cellIs" dxfId="647" priority="34" operator="equal">
      <formula>310</formula>
    </cfRule>
    <cfRule type="cellIs" dxfId="646" priority="35" operator="equal">
      <formula>220</formula>
    </cfRule>
  </conditionalFormatting>
  <conditionalFormatting sqref="N439:N444">
    <cfRule type="cellIs" dxfId="645" priority="27" operator="equal">
      <formula>310</formula>
    </cfRule>
    <cfRule type="cellIs" dxfId="644" priority="28" operator="equal">
      <formula>220</formula>
    </cfRule>
  </conditionalFormatting>
  <conditionalFormatting sqref="N454:N459">
    <cfRule type="cellIs" dxfId="643" priority="20" operator="equal">
      <formula>310</formula>
    </cfRule>
    <cfRule type="cellIs" dxfId="642" priority="21" operator="equal">
      <formula>220</formula>
    </cfRule>
  </conditionalFormatting>
  <conditionalFormatting sqref="N469:N474">
    <cfRule type="cellIs" dxfId="641" priority="13" operator="equal">
      <formula>310</formula>
    </cfRule>
    <cfRule type="cellIs" dxfId="640" priority="14" operator="equal">
      <formula>220</formula>
    </cfRule>
  </conditionalFormatting>
  <conditionalFormatting sqref="R4:AU9">
    <cfRule type="cellIs" dxfId="639" priority="455" stopIfTrue="1" operator="notEqual">
      <formula>0</formula>
    </cfRule>
    <cfRule type="cellIs" dxfId="638" priority="456" operator="equal">
      <formula>0</formula>
    </cfRule>
  </conditionalFormatting>
  <conditionalFormatting sqref="B469:C474 B454:C459 B439:C444 B424:C429 B409:C414 B394:C399 B379:C384 B364:C369 B349:C354 B334:C339 B319:C324 B304:C309 B289:C294 B274:C279 B259:C264 B244:C249 B229:C234 B214:C219 B199:C204 B184:C189 B169:C174 B154:C159 B139:C144 B124:C129 B109:C114 B94:C99 B79:C84 B64:C69 B49:C54">
    <cfRule type="expression" priority="3" stopIfTrue="1">
      <formula>ISBLANK(B49)</formula>
    </cfRule>
    <cfRule type="cellIs" dxfId="637" priority="4" stopIfTrue="1" operator="equal">
      <formula>$I$19</formula>
    </cfRule>
  </conditionalFormatting>
  <conditionalFormatting sqref="B34:B37">
    <cfRule type="expression" priority="1" stopIfTrue="1">
      <formula>ISBLANK(B34)</formula>
    </cfRule>
    <cfRule type="cellIs" dxfId="636" priority="2" stopIfTrue="1" operator="equal">
      <formula>$I$19</formula>
    </cfRule>
  </conditionalFormatting>
  <dataValidations count="10">
    <dataValidation type="list" allowBlank="1" showInputMessage="1" sqref="I469:I474 I454:I459 I94:I99 I49:I54 I64:I69 I79:I84 I109:I114 I124:I129 I139:I144 I154:I159 I169:I174 I184:I189 I199:I204 I214:I219 I229:I234 I244:I249 I259:I264 I274:I279 I289:I294 I304:I309 I319:I324 I334:I339 I349:I354 I364:I369 I379:I384 I394:I399 I409:I414 I424:I429 I439:I444 I34:I39">
      <formula1>TMV</formula1>
    </dataValidation>
    <dataValidation allowBlank="1" showInputMessage="1" sqref="H454:H459 H439:H444 H424:H429 H409:H414 H394:H399 H379:H384 H364:H369 H349:H354 H34:H39 H319:H324 H304:H309 H289:H294 H274:H279 H259:H264 H244:H249 H229:H234 H214:H219 H199:H204 H184:H189 H169:H174 H154:H159 H139:H144 H124:H129 H109:H114 H79:H84 H64:H69 H49:H54 H94:H99 M439:M444 H334:H339 M34:M39 M454:M459 M94:M99 M49:M54 M64:M69 M79:M84 M109:M114 M124:M129 M139:M144 M154:M159 M169:M174 M184:M189 M199:M204 M214:M219 M229:M234 M244:M249 M259:M264 M274:M279 M289:M294 M304:M309 M319:M324 M334:M339 M349:M354 M364:M369 M379:M384 M394:M399 M409:M414 M424:M429 H469:H474 M469:M474"/>
    <dataValidation type="list" allowBlank="1" showInputMessage="1" showErrorMessage="1" sqref="I19:O19">
      <formula1>Namen</formula1>
    </dataValidation>
    <dataValidation type="list" allowBlank="1" showInputMessage="1" showErrorMessage="1" sqref="E34:E39 E334:E339 E94:E99 E49:E54 E64:E69 E79:E84 E109:E114 E124:E129 E139:E144 E154:E159 E169:E174 E184:E189 E199:E204 E214:E219 E229:E234 E244:E249 E259:E264 E274:E279 E289:E294 E304:E309 E319:E324 E454:E459 E349:E354 E364:E369 E379:E384 E394:E399 E409:E414 E424:E429 E439:E444 E469:E474">
      <formula1>Legende</formula1>
    </dataValidation>
    <dataValidation type="list" allowBlank="1" showErrorMessage="1" error="Liste ergänzen!" sqref="I5:O5">
      <formula1>Sprungleiter</formula1>
    </dataValidation>
    <dataValidation type="list" allowBlank="1" showInputMessage="1" showErrorMessage="1" error="Liste ergänzen!" sqref="D5:E5">
      <formula1>Flugzeugkennung</formula1>
    </dataValidation>
    <dataValidation type="list" allowBlank="1" showInputMessage="1" showErrorMessage="1" sqref="J34:J39 J244:J249 J229:J234 J289:J294 J274:J279 J439:J444 J94:J99 J49:J54 J64:J69 J79:J84 J109:J114 J124:J129 J139:J144 J154:J159 J169:J174 J184:J189 J199:J204 J214:J219 O244:O249 J259:J264 O259:O264 O34:O39 O274:O279 O289:O294 J334:J339 O94:O99 O49:O54 O64:O69 O79:O84 O109:O114 O124:O129 O139:O144 O154:O159 O169:O174 O184:O189 O199:O204 O214:O219 O229:O234 J304:J309 O304:O309 J319:J324 J454:J459 J349:J354 J364:J369 J379:J384 J394:J399 J409:J414 J424:J429 O439:O444 O454:O459 O319:O324 O334:O339 O349:O354 O364:O369 O379:O384 O394:O399 O409:O414 O424:O429 J469:J474 O469:O474">
      <formula1>Abfrage</formula1>
    </dataValidation>
    <dataValidation type="list" allowBlank="1" showInputMessage="1" showErrorMessage="1" error="Name in Liste ergänzen!" sqref="I4:O4">
      <formula1>Flugleiter</formula1>
    </dataValidation>
    <dataValidation type="list" allowBlank="1" showInputMessage="1" error="Liste ergänzen!_x000a_" sqref="I6:O7">
      <formula1>Lehrer</formula1>
    </dataValidation>
    <dataValidation type="list" allowBlank="1" showInputMessage="1" sqref="B469:C474 B49:C54 B64:C69 B79:C84 B94:C99 B109:C114 B124:C129 B139:C144 B154:C159 B169:C174 B184:C189 B199:C204 B214:C219 B229:C234 B244:C249 B259:C264 B274:C279 B289:C294 B304:C309 B319:C324 B334:C339 B349:C354 B364:C369 B379:C384 B394:C399 B409:C414 B424:C429 B439:C444 B454:C459 B34:C39">
      <formula1>Namen</formula1>
    </dataValidation>
  </dataValidations>
  <pageMargins left="0.59055118110236227" right="0" top="0.23622047244094491" bottom="0.74803149606299213" header="0" footer="0.47244094488188981"/>
  <pageSetup paperSize="9" orientation="landscape" horizontalDpi="4294967293" verticalDpi="180" r:id="rId1"/>
  <headerFooter alignWithMargins="0">
    <oddFooter>&amp;RSeite &amp;P von &amp;N</oddFooter>
  </headerFooter>
  <legacyDrawing r:id="rId2"/>
  <picture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>
          <x14:formula1>
            <xm:f>Liste!$E$3:$E$9</xm:f>
          </x14:formula1>
          <xm:sqref>D304:D309 D259:D264 D274:D279 D289:D294 D334:D339 D94:D99 D49:D54 D64:D69 D79:D84 D109:D114 D124:D129 D139:D144 D154:D159 D169:D174 D184:D189 D199:D204 D214:D219 D229:D234 D244:D249 D34:D39 D319:D324 D454:D459 D349:D354 D364:D369 D379:D384 D394:D399 D409:D414 D424:D429 D439:D444 D469:D474</xm:sqref>
        </x14:dataValidation>
        <x14:dataValidation type="list" allowBlank="1" showInputMessage="1">
          <x14:formula1>
            <xm:f>Liste!$D$2:$D$9</xm:f>
          </x14:formula1>
          <xm:sqref>K34:K39 K49:K54 K64:K69 K79:K84 K94:K99 K109:K114 K124:K129 K139:K144 K154:K159 K169:K174 K184:K189 K199:K204 K214:K219 K229:K234 K244:K249 K259:K264 K274:K279 K289:K294 K304:K309 K319:K324 K334:K339 K349:K354 K364:K369 K379:K384 K394:K399 K409:K414 K424:K429 K439:K444 K454:K459 K469:K474</xm:sqref>
        </x14:dataValidation>
        <x14:dataValidation type="list" allowBlank="1" showInputMessage="1">
          <x14:formula1>
            <xm:f>Liste!$D$2:$D$10</xm:f>
          </x14:formula1>
          <xm:sqref>F34:F39 F49:F54 F64:F69 F79:F84 F94:F99 F109:F114 F124:F129 F139:F144 F154:F159 F169:F174 F184:F189 F199:F204 F214:F219 F229:F234 F244:F249 F259:F264 F274:F279 F289:F294 F304:F309 F319:F324 F334:F339 F349:F354 F364:F369 F379:F384 F394:F399 F409:F414 F424:F429 F439:F444 F454:F459 F469:F474</xm:sqref>
        </x14:dataValidation>
        <x14:dataValidation type="list" allowBlank="1" showInputMessage="1" showErrorMessage="1" error="Liste ergänzen!_x000a_">
          <x14:formula1>
            <xm:f>Liste!$K$3:$K$10</xm:f>
          </x14:formula1>
          <xm:sqref>D6:E6</xm:sqref>
        </x14:dataValidation>
        <x14:dataValidation type="list" allowBlank="1" showInputMessage="1">
          <x14:formula1>
            <xm:f>Liste!$M$3:$M$7</xm:f>
          </x14:formula1>
          <xm:sqref>L34:L39 L469:L474 G469:G474 L454:L459 G454:G459 L439:L444 G439:G444 L424:L429 G424:G429 L409:L414 G409:G414 L394:L399 G394:G399 L379:L384 G379:G384 L364:L369 G364:G369 L349:L354 G349:G354 L334:L339 G334:G339 L319:L324 G319:G324 L304:L309 G304:G309 L289:L294 G289:G294 L274:L279 G274:G279 L259:L264 G259:G264 L244:L249 G244:G249 L229:L234 G229:G234 L214:L219 G214:G219 L199:L204 G199:G204 L184:L189 G184:G189 L169:L174 G169:G174 L154:L159 G154:G159 L139:L144 G139:G144 L124:L129 G124:G129 L109:L114 G109:G114 L94:L99 G94:G99 L79:L84 G79:G84 L64:L69 G64:G69 L49:L54 G49:G54 G34:G39</xm:sqref>
        </x14:dataValidation>
        <x14:dataValidation type="list" allowBlank="1" showInputMessage="1">
          <x14:formula1>
            <xm:f>Liste!$N$3:$N$7</xm:f>
          </x14:formula1>
          <xm:sqref>N469:N474 N34:N39 N454:N459 N439:N444 N424:N429 N409:N414 N394:N399 N379:N384 N364:N369 N349:N354 N334:N339 N319:N324 N304:N309 N289:N294 N274:N279 N259:N264 N244:N249 N229:N234 N214:N219 N199:N204 N184:N189 N169:N174 N154:N159 N139:N144 N124:N129 N109:N114 N79:N84 N64:N69 N49:N54 N94:N99</xm:sqref>
        </x14:dataValidation>
        <x14:dataValidation type="list" allowBlank="1" showInputMessage="1" showErrorMessage="1">
          <x14:formula1>
            <xm:f>Liste!$A$3:$A$4</xm:f>
          </x14:formula1>
          <xm:sqref>D4:E4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S557"/>
  <sheetViews>
    <sheetView workbookViewId="0"/>
  </sheetViews>
  <sheetFormatPr baseColWidth="10" defaultRowHeight="12.75" x14ac:dyDescent="0.2"/>
  <cols>
    <col min="1" max="1" width="3.85546875" customWidth="1"/>
    <col min="2" max="2" width="8.5703125" customWidth="1"/>
    <col min="3" max="3" width="20.7109375" customWidth="1"/>
    <col min="4" max="4" width="11.28515625" customWidth="1"/>
    <col min="5" max="5" width="11" customWidth="1"/>
    <col min="6" max="6" width="8.42578125" style="90" customWidth="1"/>
    <col min="7" max="7" width="10" style="90" customWidth="1"/>
    <col min="8" max="9" width="8.42578125" customWidth="1"/>
    <col min="10" max="10" width="4.42578125" style="11" customWidth="1"/>
    <col min="11" max="14" width="8.42578125" customWidth="1"/>
    <col min="15" max="15" width="4.42578125" style="11" customWidth="1"/>
    <col min="16" max="16" width="13" style="11" customWidth="1"/>
    <col min="17" max="17" width="18.140625" customWidth="1"/>
    <col min="18" max="45" width="25.7109375" customWidth="1"/>
  </cols>
  <sheetData>
    <row r="1" spans="1:45" s="17" customFormat="1" ht="15" customHeight="1" x14ac:dyDescent="0.25">
      <c r="A1" s="6" t="s">
        <v>0</v>
      </c>
      <c r="C1" s="6"/>
      <c r="D1" s="29"/>
      <c r="E1" s="30"/>
      <c r="F1" s="30"/>
      <c r="G1" s="6"/>
      <c r="H1" s="2" t="s">
        <v>1</v>
      </c>
      <c r="I1" s="302"/>
      <c r="J1" s="303"/>
      <c r="K1" s="27"/>
      <c r="L1" s="27"/>
      <c r="M1" s="27"/>
      <c r="N1" s="27"/>
      <c r="O1" s="31"/>
      <c r="P1" s="31"/>
      <c r="Q1" s="404" t="s">
        <v>114</v>
      </c>
      <c r="R1" s="404"/>
      <c r="S1" s="404"/>
      <c r="T1" s="404"/>
      <c r="U1" s="404"/>
      <c r="V1" s="475" t="s">
        <v>114</v>
      </c>
      <c r="W1" s="475"/>
      <c r="X1" s="475"/>
      <c r="Y1" s="475"/>
      <c r="Z1" s="475" t="s">
        <v>114</v>
      </c>
      <c r="AA1" s="475"/>
      <c r="AB1" s="475"/>
      <c r="AC1" s="475"/>
      <c r="AD1" s="475" t="s">
        <v>114</v>
      </c>
      <c r="AE1" s="475"/>
      <c r="AF1" s="475"/>
      <c r="AG1" s="475"/>
      <c r="AH1" s="475" t="s">
        <v>114</v>
      </c>
      <c r="AI1" s="475"/>
      <c r="AJ1" s="475"/>
      <c r="AK1" s="475"/>
      <c r="AL1" s="475" t="s">
        <v>114</v>
      </c>
      <c r="AM1" s="475"/>
      <c r="AN1" s="475"/>
      <c r="AO1" s="475"/>
      <c r="AP1" s="475" t="s">
        <v>114</v>
      </c>
      <c r="AQ1" s="475"/>
      <c r="AR1" s="475"/>
      <c r="AS1" s="475"/>
    </row>
    <row r="2" spans="1:45" ht="26.25" customHeight="1" x14ac:dyDescent="0.25">
      <c r="A2" s="283" t="s">
        <v>116</v>
      </c>
      <c r="B2" s="283"/>
      <c r="C2" s="283"/>
      <c r="D2" s="283"/>
      <c r="E2" s="283"/>
      <c r="F2" s="283"/>
      <c r="G2" s="283"/>
      <c r="H2" s="283"/>
      <c r="I2" s="203"/>
      <c r="J2" s="64"/>
      <c r="K2" s="64"/>
      <c r="L2" s="64"/>
      <c r="M2" s="64"/>
      <c r="N2" s="64"/>
      <c r="O2" s="64"/>
      <c r="P2" s="64"/>
      <c r="Q2" s="477"/>
      <c r="R2" s="477"/>
      <c r="S2" s="477"/>
      <c r="T2" s="477"/>
      <c r="U2" s="477"/>
      <c r="V2" s="476"/>
      <c r="W2" s="476"/>
      <c r="X2" s="476"/>
      <c r="Y2" s="476"/>
      <c r="Z2" s="476"/>
      <c r="AA2" s="476"/>
      <c r="AB2" s="476"/>
      <c r="AC2" s="476"/>
      <c r="AD2" s="476"/>
      <c r="AE2" s="476"/>
      <c r="AF2" s="476"/>
      <c r="AG2" s="476"/>
      <c r="AH2" s="476"/>
      <c r="AI2" s="476"/>
      <c r="AJ2" s="476"/>
      <c r="AK2" s="476"/>
      <c r="AL2" s="476"/>
      <c r="AM2" s="476"/>
      <c r="AN2" s="476"/>
      <c r="AO2" s="476"/>
      <c r="AP2" s="476"/>
      <c r="AQ2" s="476"/>
      <c r="AR2" s="476"/>
      <c r="AS2" s="476"/>
    </row>
    <row r="3" spans="1:45" ht="18" customHeight="1" thickBot="1" x14ac:dyDescent="0.3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55"/>
      <c r="R3" s="56" t="s">
        <v>192</v>
      </c>
      <c r="S3" s="56" t="s">
        <v>186</v>
      </c>
      <c r="T3" s="56" t="s">
        <v>193</v>
      </c>
      <c r="U3" s="56" t="s">
        <v>194</v>
      </c>
      <c r="V3" s="56" t="s">
        <v>195</v>
      </c>
      <c r="W3" s="56" t="s">
        <v>196</v>
      </c>
      <c r="X3" s="56" t="s">
        <v>197</v>
      </c>
      <c r="Y3" s="56" t="s">
        <v>198</v>
      </c>
      <c r="Z3" s="56" t="s">
        <v>199</v>
      </c>
      <c r="AA3" s="56" t="s">
        <v>200</v>
      </c>
      <c r="AB3" s="56" t="s">
        <v>201</v>
      </c>
      <c r="AC3" s="56" t="s">
        <v>202</v>
      </c>
      <c r="AD3" s="56" t="s">
        <v>203</v>
      </c>
      <c r="AE3" s="56" t="s">
        <v>204</v>
      </c>
      <c r="AF3" s="56" t="s">
        <v>205</v>
      </c>
      <c r="AG3" s="56" t="s">
        <v>206</v>
      </c>
      <c r="AH3" s="56" t="s">
        <v>207</v>
      </c>
      <c r="AI3" s="56" t="s">
        <v>208</v>
      </c>
      <c r="AJ3" s="56" t="s">
        <v>209</v>
      </c>
      <c r="AK3" s="56" t="s">
        <v>210</v>
      </c>
      <c r="AL3" s="56" t="s">
        <v>211</v>
      </c>
      <c r="AM3" s="56" t="s">
        <v>212</v>
      </c>
      <c r="AN3" s="56" t="s">
        <v>213</v>
      </c>
      <c r="AO3" s="56" t="s">
        <v>214</v>
      </c>
      <c r="AP3" s="56" t="s">
        <v>215</v>
      </c>
      <c r="AQ3" s="56" t="s">
        <v>216</v>
      </c>
      <c r="AR3" s="56" t="s">
        <v>217</v>
      </c>
      <c r="AS3" s="56" t="s">
        <v>218</v>
      </c>
    </row>
    <row r="4" spans="1:45" s="17" customFormat="1" ht="18" customHeight="1" x14ac:dyDescent="0.25">
      <c r="B4" s="284" t="s">
        <v>2</v>
      </c>
      <c r="C4" s="481"/>
      <c r="D4" s="286"/>
      <c r="E4" s="287"/>
      <c r="G4" s="288" t="s">
        <v>3</v>
      </c>
      <c r="H4" s="285"/>
      <c r="I4" s="289"/>
      <c r="J4" s="289"/>
      <c r="K4" s="289"/>
      <c r="L4" s="289"/>
      <c r="M4" s="289"/>
      <c r="N4" s="289"/>
      <c r="O4" s="290"/>
      <c r="P4" s="103"/>
      <c r="Q4" s="154" t="s">
        <v>108</v>
      </c>
      <c r="R4" s="77">
        <f>B34</f>
        <v>0</v>
      </c>
      <c r="S4" s="77">
        <f>B53</f>
        <v>0</v>
      </c>
      <c r="T4" s="77">
        <f>B72</f>
        <v>0</v>
      </c>
      <c r="U4" s="77">
        <f>B91</f>
        <v>0</v>
      </c>
      <c r="V4" s="77">
        <f>B110</f>
        <v>0</v>
      </c>
      <c r="W4" s="77">
        <f>B129</f>
        <v>0</v>
      </c>
      <c r="X4" s="77">
        <f>B148</f>
        <v>0</v>
      </c>
      <c r="Y4" s="77">
        <f>B167</f>
        <v>0</v>
      </c>
      <c r="Z4" s="77">
        <f>B186</f>
        <v>0</v>
      </c>
      <c r="AA4" s="77">
        <f>B205</f>
        <v>0</v>
      </c>
      <c r="AB4" s="77">
        <f>B224</f>
        <v>0</v>
      </c>
      <c r="AC4" s="77">
        <f>B243</f>
        <v>0</v>
      </c>
      <c r="AD4" s="77">
        <f>B262</f>
        <v>0</v>
      </c>
      <c r="AE4" s="77">
        <f>B281</f>
        <v>0</v>
      </c>
      <c r="AF4" s="77">
        <f>B300</f>
        <v>0</v>
      </c>
      <c r="AG4" s="77">
        <f>B319</f>
        <v>0</v>
      </c>
      <c r="AH4" s="77">
        <f>B338</f>
        <v>0</v>
      </c>
      <c r="AI4" s="77">
        <f>B357</f>
        <v>0</v>
      </c>
      <c r="AJ4" s="77">
        <f>B376</f>
        <v>0</v>
      </c>
      <c r="AK4" s="77">
        <f>B395</f>
        <v>0</v>
      </c>
      <c r="AL4" s="77">
        <f>B414</f>
        <v>0</v>
      </c>
      <c r="AM4" s="77">
        <f>B433</f>
        <v>0</v>
      </c>
      <c r="AN4" s="77">
        <f>B452</f>
        <v>0</v>
      </c>
      <c r="AO4" s="77">
        <f>B471</f>
        <v>0</v>
      </c>
      <c r="AP4" s="77">
        <f>B490</f>
        <v>0</v>
      </c>
      <c r="AQ4" s="77">
        <f>B509</f>
        <v>0</v>
      </c>
      <c r="AR4" s="77">
        <f>B528</f>
        <v>0</v>
      </c>
      <c r="AS4" s="77">
        <f>B547</f>
        <v>0</v>
      </c>
    </row>
    <row r="5" spans="1:45" s="17" customFormat="1" ht="18" customHeight="1" x14ac:dyDescent="0.25">
      <c r="B5" s="301" t="s">
        <v>4</v>
      </c>
      <c r="C5" s="482"/>
      <c r="D5" s="293"/>
      <c r="E5" s="294"/>
      <c r="G5" s="291" t="s">
        <v>5</v>
      </c>
      <c r="H5" s="292"/>
      <c r="I5" s="295"/>
      <c r="J5" s="295"/>
      <c r="K5" s="295"/>
      <c r="L5" s="295"/>
      <c r="M5" s="295"/>
      <c r="N5" s="295"/>
      <c r="O5" s="296"/>
      <c r="P5" s="103"/>
      <c r="Q5" s="154" t="s">
        <v>109</v>
      </c>
      <c r="R5" s="77">
        <f t="shared" ref="R5:R13" si="0">B35</f>
        <v>0</v>
      </c>
      <c r="S5" s="77">
        <f t="shared" ref="S5:S13" si="1">B54</f>
        <v>0</v>
      </c>
      <c r="T5" s="77">
        <f t="shared" ref="T5:T13" si="2">B73</f>
        <v>0</v>
      </c>
      <c r="U5" s="77">
        <f t="shared" ref="U5:U13" si="3">B92</f>
        <v>0</v>
      </c>
      <c r="V5" s="77">
        <f t="shared" ref="V5:V13" si="4">B111</f>
        <v>0</v>
      </c>
      <c r="W5" s="77">
        <f t="shared" ref="W5:W13" si="5">B130</f>
        <v>0</v>
      </c>
      <c r="X5" s="77">
        <f t="shared" ref="X5:X13" si="6">B149</f>
        <v>0</v>
      </c>
      <c r="Y5" s="77">
        <f t="shared" ref="Y5:Y13" si="7">B168</f>
        <v>0</v>
      </c>
      <c r="Z5" s="77">
        <f t="shared" ref="Z5:Z13" si="8">B187</f>
        <v>0</v>
      </c>
      <c r="AA5" s="77">
        <f t="shared" ref="AA5:AA13" si="9">B206</f>
        <v>0</v>
      </c>
      <c r="AB5" s="77">
        <f t="shared" ref="AB5:AB13" si="10">B225</f>
        <v>0</v>
      </c>
      <c r="AC5" s="77">
        <f t="shared" ref="AC5:AC13" si="11">B244</f>
        <v>0</v>
      </c>
      <c r="AD5" s="77">
        <f t="shared" ref="AD5:AD13" si="12">B263</f>
        <v>0</v>
      </c>
      <c r="AE5" s="77">
        <f t="shared" ref="AE5:AE13" si="13">B282</f>
        <v>0</v>
      </c>
      <c r="AF5" s="77">
        <f t="shared" ref="AF5:AF13" si="14">B301</f>
        <v>0</v>
      </c>
      <c r="AG5" s="77">
        <f t="shared" ref="AG5:AG13" si="15">B320</f>
        <v>0</v>
      </c>
      <c r="AH5" s="77">
        <f t="shared" ref="AH5:AH13" si="16">B339</f>
        <v>0</v>
      </c>
      <c r="AI5" s="77">
        <f t="shared" ref="AI5:AI13" si="17">B358</f>
        <v>0</v>
      </c>
      <c r="AJ5" s="77">
        <f t="shared" ref="AJ5:AJ13" si="18">B377</f>
        <v>0</v>
      </c>
      <c r="AK5" s="77">
        <f t="shared" ref="AK5:AK13" si="19">B396</f>
        <v>0</v>
      </c>
      <c r="AL5" s="77">
        <f t="shared" ref="AL5:AL13" si="20">B415</f>
        <v>0</v>
      </c>
      <c r="AM5" s="77">
        <f t="shared" ref="AM5:AM13" si="21">B434</f>
        <v>0</v>
      </c>
      <c r="AN5" s="77">
        <f t="shared" ref="AN5:AN13" si="22">B453</f>
        <v>0</v>
      </c>
      <c r="AO5" s="77">
        <f t="shared" ref="AO5:AO13" si="23">B472</f>
        <v>0</v>
      </c>
      <c r="AP5" s="77">
        <f t="shared" ref="AP5:AP13" si="24">B491</f>
        <v>0</v>
      </c>
      <c r="AQ5" s="77">
        <f t="shared" ref="AQ5:AQ13" si="25">B510</f>
        <v>0</v>
      </c>
      <c r="AR5" s="77">
        <f t="shared" ref="AR5:AR13" si="26">B529</f>
        <v>0</v>
      </c>
      <c r="AS5" s="77">
        <f t="shared" ref="AS5:AS13" si="27">B548</f>
        <v>0</v>
      </c>
    </row>
    <row r="6" spans="1:45" s="17" customFormat="1" ht="18" customHeight="1" thickBot="1" x14ac:dyDescent="0.3">
      <c r="B6" s="312" t="s">
        <v>6</v>
      </c>
      <c r="C6" s="487"/>
      <c r="D6" s="299"/>
      <c r="E6" s="300"/>
      <c r="F6" s="6"/>
      <c r="G6" s="301" t="s">
        <v>275</v>
      </c>
      <c r="H6" s="292"/>
      <c r="I6" s="295"/>
      <c r="J6" s="295"/>
      <c r="K6" s="295"/>
      <c r="L6" s="295"/>
      <c r="M6" s="295"/>
      <c r="N6" s="295"/>
      <c r="O6" s="296"/>
      <c r="P6" s="103"/>
      <c r="Q6" s="154" t="s">
        <v>110</v>
      </c>
      <c r="R6" s="77">
        <f t="shared" si="0"/>
        <v>0</v>
      </c>
      <c r="S6" s="77">
        <f t="shared" si="1"/>
        <v>0</v>
      </c>
      <c r="T6" s="77">
        <f t="shared" si="2"/>
        <v>0</v>
      </c>
      <c r="U6" s="77">
        <f t="shared" si="3"/>
        <v>0</v>
      </c>
      <c r="V6" s="77">
        <f t="shared" si="4"/>
        <v>0</v>
      </c>
      <c r="W6" s="77">
        <f t="shared" si="5"/>
        <v>0</v>
      </c>
      <c r="X6" s="77">
        <f t="shared" si="6"/>
        <v>0</v>
      </c>
      <c r="Y6" s="77">
        <f t="shared" si="7"/>
        <v>0</v>
      </c>
      <c r="Z6" s="77">
        <f t="shared" si="8"/>
        <v>0</v>
      </c>
      <c r="AA6" s="77">
        <f t="shared" si="9"/>
        <v>0</v>
      </c>
      <c r="AB6" s="77">
        <f t="shared" si="10"/>
        <v>0</v>
      </c>
      <c r="AC6" s="77">
        <f t="shared" si="11"/>
        <v>0</v>
      </c>
      <c r="AD6" s="77">
        <f t="shared" si="12"/>
        <v>0</v>
      </c>
      <c r="AE6" s="77">
        <f t="shared" si="13"/>
        <v>0</v>
      </c>
      <c r="AF6" s="77">
        <f t="shared" si="14"/>
        <v>0</v>
      </c>
      <c r="AG6" s="77">
        <f t="shared" si="15"/>
        <v>0</v>
      </c>
      <c r="AH6" s="77">
        <f t="shared" si="16"/>
        <v>0</v>
      </c>
      <c r="AI6" s="77">
        <f t="shared" si="17"/>
        <v>0</v>
      </c>
      <c r="AJ6" s="77">
        <f t="shared" si="18"/>
        <v>0</v>
      </c>
      <c r="AK6" s="77">
        <f t="shared" si="19"/>
        <v>0</v>
      </c>
      <c r="AL6" s="77">
        <f t="shared" si="20"/>
        <v>0</v>
      </c>
      <c r="AM6" s="77">
        <f t="shared" si="21"/>
        <v>0</v>
      </c>
      <c r="AN6" s="77">
        <f t="shared" si="22"/>
        <v>0</v>
      </c>
      <c r="AO6" s="77">
        <f t="shared" si="23"/>
        <v>0</v>
      </c>
      <c r="AP6" s="77">
        <f t="shared" si="24"/>
        <v>0</v>
      </c>
      <c r="AQ6" s="77">
        <f t="shared" si="25"/>
        <v>0</v>
      </c>
      <c r="AR6" s="77">
        <f t="shared" si="26"/>
        <v>0</v>
      </c>
      <c r="AS6" s="77">
        <f t="shared" si="27"/>
        <v>0</v>
      </c>
    </row>
    <row r="7" spans="1:45" s="17" customFormat="1" ht="18" customHeight="1" thickBot="1" x14ac:dyDescent="0.3">
      <c r="G7" s="312" t="s">
        <v>276</v>
      </c>
      <c r="H7" s="298"/>
      <c r="I7" s="313"/>
      <c r="J7" s="313"/>
      <c r="K7" s="313"/>
      <c r="L7" s="313"/>
      <c r="M7" s="313"/>
      <c r="N7" s="313"/>
      <c r="O7" s="314"/>
      <c r="P7" s="52"/>
      <c r="Q7" s="154" t="s">
        <v>111</v>
      </c>
      <c r="R7" s="77">
        <f t="shared" si="0"/>
        <v>0</v>
      </c>
      <c r="S7" s="77">
        <f t="shared" si="1"/>
        <v>0</v>
      </c>
      <c r="T7" s="77">
        <f t="shared" si="2"/>
        <v>0</v>
      </c>
      <c r="U7" s="77">
        <f t="shared" si="3"/>
        <v>0</v>
      </c>
      <c r="V7" s="77">
        <f t="shared" si="4"/>
        <v>0</v>
      </c>
      <c r="W7" s="77">
        <f t="shared" si="5"/>
        <v>0</v>
      </c>
      <c r="X7" s="77">
        <f t="shared" si="6"/>
        <v>0</v>
      </c>
      <c r="Y7" s="77">
        <f t="shared" si="7"/>
        <v>0</v>
      </c>
      <c r="Z7" s="77">
        <f t="shared" si="8"/>
        <v>0</v>
      </c>
      <c r="AA7" s="77">
        <f t="shared" si="9"/>
        <v>0</v>
      </c>
      <c r="AB7" s="77">
        <f t="shared" si="10"/>
        <v>0</v>
      </c>
      <c r="AC7" s="77">
        <f t="shared" si="11"/>
        <v>0</v>
      </c>
      <c r="AD7" s="77">
        <f t="shared" si="12"/>
        <v>0</v>
      </c>
      <c r="AE7" s="77">
        <f t="shared" si="13"/>
        <v>0</v>
      </c>
      <c r="AF7" s="77">
        <f t="shared" si="14"/>
        <v>0</v>
      </c>
      <c r="AG7" s="77">
        <f t="shared" si="15"/>
        <v>0</v>
      </c>
      <c r="AH7" s="77">
        <f t="shared" si="16"/>
        <v>0</v>
      </c>
      <c r="AI7" s="77">
        <f t="shared" si="17"/>
        <v>0</v>
      </c>
      <c r="AJ7" s="77">
        <f t="shared" si="18"/>
        <v>0</v>
      </c>
      <c r="AK7" s="77">
        <f t="shared" si="19"/>
        <v>0</v>
      </c>
      <c r="AL7" s="77">
        <f t="shared" si="20"/>
        <v>0</v>
      </c>
      <c r="AM7" s="77">
        <f t="shared" si="21"/>
        <v>0</v>
      </c>
      <c r="AN7" s="77">
        <f t="shared" si="22"/>
        <v>0</v>
      </c>
      <c r="AO7" s="77">
        <f t="shared" si="23"/>
        <v>0</v>
      </c>
      <c r="AP7" s="77">
        <f t="shared" si="24"/>
        <v>0</v>
      </c>
      <c r="AQ7" s="77">
        <f t="shared" si="25"/>
        <v>0</v>
      </c>
      <c r="AR7" s="77">
        <f t="shared" si="26"/>
        <v>0</v>
      </c>
      <c r="AS7" s="77">
        <f t="shared" si="27"/>
        <v>0</v>
      </c>
    </row>
    <row r="8" spans="1:45" s="17" customFormat="1" ht="18" customHeight="1" thickBot="1" x14ac:dyDescent="0.3">
      <c r="B8" s="6" t="s">
        <v>86</v>
      </c>
      <c r="D8" s="6"/>
      <c r="E8" s="104"/>
      <c r="H8" s="27"/>
      <c r="I8" s="27"/>
      <c r="J8" s="104"/>
      <c r="K8" s="27"/>
      <c r="L8" s="27"/>
      <c r="M8" s="27"/>
      <c r="N8" s="27"/>
      <c r="O8" s="52"/>
      <c r="P8" s="52"/>
      <c r="Q8" s="154" t="s">
        <v>112</v>
      </c>
      <c r="R8" s="77">
        <f t="shared" si="0"/>
        <v>0</v>
      </c>
      <c r="S8" s="77">
        <f t="shared" si="1"/>
        <v>0</v>
      </c>
      <c r="T8" s="77">
        <f t="shared" si="2"/>
        <v>0</v>
      </c>
      <c r="U8" s="77">
        <f t="shared" si="3"/>
        <v>0</v>
      </c>
      <c r="V8" s="77">
        <f t="shared" si="4"/>
        <v>0</v>
      </c>
      <c r="W8" s="77">
        <f t="shared" si="5"/>
        <v>0</v>
      </c>
      <c r="X8" s="77">
        <f t="shared" si="6"/>
        <v>0</v>
      </c>
      <c r="Y8" s="77">
        <f t="shared" si="7"/>
        <v>0</v>
      </c>
      <c r="Z8" s="77">
        <f t="shared" si="8"/>
        <v>0</v>
      </c>
      <c r="AA8" s="77">
        <f t="shared" si="9"/>
        <v>0</v>
      </c>
      <c r="AB8" s="77">
        <f t="shared" si="10"/>
        <v>0</v>
      </c>
      <c r="AC8" s="77">
        <f t="shared" si="11"/>
        <v>0</v>
      </c>
      <c r="AD8" s="77">
        <f t="shared" si="12"/>
        <v>0</v>
      </c>
      <c r="AE8" s="77">
        <f t="shared" si="13"/>
        <v>0</v>
      </c>
      <c r="AF8" s="77">
        <f t="shared" si="14"/>
        <v>0</v>
      </c>
      <c r="AG8" s="77">
        <f t="shared" si="15"/>
        <v>0</v>
      </c>
      <c r="AH8" s="77">
        <f t="shared" si="16"/>
        <v>0</v>
      </c>
      <c r="AI8" s="77">
        <f t="shared" si="17"/>
        <v>0</v>
      </c>
      <c r="AJ8" s="77">
        <f t="shared" si="18"/>
        <v>0</v>
      </c>
      <c r="AK8" s="77">
        <f t="shared" si="19"/>
        <v>0</v>
      </c>
      <c r="AL8" s="77">
        <f t="shared" si="20"/>
        <v>0</v>
      </c>
      <c r="AM8" s="77">
        <f t="shared" si="21"/>
        <v>0</v>
      </c>
      <c r="AN8" s="77">
        <f t="shared" si="22"/>
        <v>0</v>
      </c>
      <c r="AO8" s="77">
        <f t="shared" si="23"/>
        <v>0</v>
      </c>
      <c r="AP8" s="77">
        <f t="shared" si="24"/>
        <v>0</v>
      </c>
      <c r="AQ8" s="77">
        <f t="shared" si="25"/>
        <v>0</v>
      </c>
      <c r="AR8" s="77">
        <f t="shared" si="26"/>
        <v>0</v>
      </c>
      <c r="AS8" s="77">
        <f t="shared" si="27"/>
        <v>0</v>
      </c>
    </row>
    <row r="9" spans="1:45" s="17" customFormat="1" ht="18" customHeight="1" thickBot="1" x14ac:dyDescent="0.3">
      <c r="A9" s="6"/>
      <c r="B9" s="321" t="s">
        <v>79</v>
      </c>
      <c r="C9" s="322"/>
      <c r="D9" s="322"/>
      <c r="E9" s="323"/>
      <c r="F9" s="104"/>
      <c r="G9" s="478" t="s">
        <v>7</v>
      </c>
      <c r="H9" s="479"/>
      <c r="I9" s="479"/>
      <c r="J9" s="479"/>
      <c r="K9" s="479"/>
      <c r="L9" s="479"/>
      <c r="M9" s="479"/>
      <c r="N9" s="479"/>
      <c r="O9" s="480"/>
      <c r="P9" s="104"/>
      <c r="Q9" s="154" t="s">
        <v>113</v>
      </c>
      <c r="R9" s="77">
        <f t="shared" si="0"/>
        <v>0</v>
      </c>
      <c r="S9" s="77">
        <f t="shared" si="1"/>
        <v>0</v>
      </c>
      <c r="T9" s="77">
        <f t="shared" si="2"/>
        <v>0</v>
      </c>
      <c r="U9" s="77">
        <f t="shared" si="3"/>
        <v>0</v>
      </c>
      <c r="V9" s="77">
        <f t="shared" si="4"/>
        <v>0</v>
      </c>
      <c r="W9" s="77">
        <f t="shared" si="5"/>
        <v>0</v>
      </c>
      <c r="X9" s="77">
        <f t="shared" si="6"/>
        <v>0</v>
      </c>
      <c r="Y9" s="77">
        <f t="shared" si="7"/>
        <v>0</v>
      </c>
      <c r="Z9" s="77">
        <f t="shared" si="8"/>
        <v>0</v>
      </c>
      <c r="AA9" s="77">
        <f t="shared" si="9"/>
        <v>0</v>
      </c>
      <c r="AB9" s="77">
        <f t="shared" si="10"/>
        <v>0</v>
      </c>
      <c r="AC9" s="77">
        <f t="shared" si="11"/>
        <v>0</v>
      </c>
      <c r="AD9" s="77">
        <f t="shared" si="12"/>
        <v>0</v>
      </c>
      <c r="AE9" s="77">
        <f t="shared" si="13"/>
        <v>0</v>
      </c>
      <c r="AF9" s="77">
        <f t="shared" si="14"/>
        <v>0</v>
      </c>
      <c r="AG9" s="77">
        <f t="shared" si="15"/>
        <v>0</v>
      </c>
      <c r="AH9" s="77">
        <f t="shared" si="16"/>
        <v>0</v>
      </c>
      <c r="AI9" s="77">
        <f t="shared" si="17"/>
        <v>0</v>
      </c>
      <c r="AJ9" s="77">
        <f t="shared" si="18"/>
        <v>0</v>
      </c>
      <c r="AK9" s="77">
        <f t="shared" si="19"/>
        <v>0</v>
      </c>
      <c r="AL9" s="77">
        <f t="shared" si="20"/>
        <v>0</v>
      </c>
      <c r="AM9" s="77">
        <f t="shared" si="21"/>
        <v>0</v>
      </c>
      <c r="AN9" s="77">
        <f t="shared" si="22"/>
        <v>0</v>
      </c>
      <c r="AO9" s="77">
        <f t="shared" si="23"/>
        <v>0</v>
      </c>
      <c r="AP9" s="77">
        <f t="shared" si="24"/>
        <v>0</v>
      </c>
      <c r="AQ9" s="77">
        <f t="shared" si="25"/>
        <v>0</v>
      </c>
      <c r="AR9" s="77">
        <f t="shared" si="26"/>
        <v>0</v>
      </c>
      <c r="AS9" s="77">
        <f t="shared" si="27"/>
        <v>0</v>
      </c>
    </row>
    <row r="10" spans="1:45" s="17" customFormat="1" ht="18" customHeight="1" x14ac:dyDescent="0.25">
      <c r="A10" s="6"/>
      <c r="B10" s="105" t="s">
        <v>37</v>
      </c>
      <c r="C10" s="106"/>
      <c r="D10" s="483">
        <f>SUM(F44,F63,F82,F101,F120,F139,F158,F177,F196,F215,F234,F253,F272,F291,F310,F329,F348,F367,F386,F405)</f>
        <v>0</v>
      </c>
      <c r="E10" s="484"/>
      <c r="F10" s="6"/>
      <c r="G10" s="74" t="s">
        <v>124</v>
      </c>
      <c r="H10" s="107"/>
      <c r="I10" s="107"/>
      <c r="J10" s="107"/>
      <c r="K10" s="107"/>
      <c r="L10" s="107"/>
      <c r="M10" s="107"/>
      <c r="N10" s="107"/>
      <c r="O10" s="108">
        <f>COUNTIF(E34:E404,"TM")</f>
        <v>0</v>
      </c>
      <c r="P10" s="104"/>
      <c r="Q10" s="154" t="s">
        <v>165</v>
      </c>
      <c r="R10" s="77">
        <f t="shared" si="0"/>
        <v>0</v>
      </c>
      <c r="S10" s="77">
        <f t="shared" si="1"/>
        <v>0</v>
      </c>
      <c r="T10" s="77">
        <f t="shared" si="2"/>
        <v>0</v>
      </c>
      <c r="U10" s="77">
        <f t="shared" si="3"/>
        <v>0</v>
      </c>
      <c r="V10" s="77">
        <f t="shared" si="4"/>
        <v>0</v>
      </c>
      <c r="W10" s="77">
        <f t="shared" si="5"/>
        <v>0</v>
      </c>
      <c r="X10" s="77">
        <f t="shared" si="6"/>
        <v>0</v>
      </c>
      <c r="Y10" s="77">
        <f t="shared" si="7"/>
        <v>0</v>
      </c>
      <c r="Z10" s="77">
        <f t="shared" si="8"/>
        <v>0</v>
      </c>
      <c r="AA10" s="77">
        <f t="shared" si="9"/>
        <v>0</v>
      </c>
      <c r="AB10" s="77">
        <f t="shared" si="10"/>
        <v>0</v>
      </c>
      <c r="AC10" s="77">
        <f t="shared" si="11"/>
        <v>0</v>
      </c>
      <c r="AD10" s="77">
        <f t="shared" si="12"/>
        <v>0</v>
      </c>
      <c r="AE10" s="77">
        <f t="shared" si="13"/>
        <v>0</v>
      </c>
      <c r="AF10" s="77">
        <f t="shared" si="14"/>
        <v>0</v>
      </c>
      <c r="AG10" s="77">
        <f t="shared" si="15"/>
        <v>0</v>
      </c>
      <c r="AH10" s="77">
        <f t="shared" si="16"/>
        <v>0</v>
      </c>
      <c r="AI10" s="77">
        <f t="shared" si="17"/>
        <v>0</v>
      </c>
      <c r="AJ10" s="77">
        <f t="shared" si="18"/>
        <v>0</v>
      </c>
      <c r="AK10" s="77">
        <f t="shared" si="19"/>
        <v>0</v>
      </c>
      <c r="AL10" s="77">
        <f t="shared" si="20"/>
        <v>0</v>
      </c>
      <c r="AM10" s="77">
        <f t="shared" si="21"/>
        <v>0</v>
      </c>
      <c r="AN10" s="77">
        <f t="shared" si="22"/>
        <v>0</v>
      </c>
      <c r="AO10" s="77">
        <f t="shared" si="23"/>
        <v>0</v>
      </c>
      <c r="AP10" s="77">
        <f t="shared" si="24"/>
        <v>0</v>
      </c>
      <c r="AQ10" s="77">
        <f t="shared" si="25"/>
        <v>0</v>
      </c>
      <c r="AR10" s="77">
        <f t="shared" si="26"/>
        <v>0</v>
      </c>
      <c r="AS10" s="77">
        <f t="shared" si="27"/>
        <v>0</v>
      </c>
    </row>
    <row r="11" spans="1:45" s="17" customFormat="1" ht="18" customHeight="1" x14ac:dyDescent="0.25">
      <c r="A11" s="6"/>
      <c r="B11" s="109" t="s">
        <v>33</v>
      </c>
      <c r="C11" s="110"/>
      <c r="D11" s="485">
        <f>SUM(G44,G63,G82,G101,G120,G139,G158,G177,G196,G215,G234,G253,G272,G291,G310,G329,G348,G367,G386,G405)</f>
        <v>0</v>
      </c>
      <c r="E11" s="486"/>
      <c r="F11" s="104"/>
      <c r="G11" s="100" t="s">
        <v>123</v>
      </c>
      <c r="H11" s="101"/>
      <c r="I11" s="101"/>
      <c r="J11" s="101"/>
      <c r="K11" s="101"/>
      <c r="L11" s="101"/>
      <c r="M11" s="101"/>
      <c r="N11" s="101"/>
      <c r="O11" s="111">
        <f>COUNTIF(E34:E404,"V")</f>
        <v>0</v>
      </c>
      <c r="P11" s="104"/>
      <c r="Q11" s="154" t="s">
        <v>166</v>
      </c>
      <c r="R11" s="77">
        <f t="shared" si="0"/>
        <v>0</v>
      </c>
      <c r="S11" s="77">
        <f t="shared" si="1"/>
        <v>0</v>
      </c>
      <c r="T11" s="77">
        <f t="shared" si="2"/>
        <v>0</v>
      </c>
      <c r="U11" s="77">
        <f t="shared" si="3"/>
        <v>0</v>
      </c>
      <c r="V11" s="77">
        <f t="shared" si="4"/>
        <v>0</v>
      </c>
      <c r="W11" s="77">
        <f t="shared" si="5"/>
        <v>0</v>
      </c>
      <c r="X11" s="77">
        <f t="shared" si="6"/>
        <v>0</v>
      </c>
      <c r="Y11" s="77">
        <f t="shared" si="7"/>
        <v>0</v>
      </c>
      <c r="Z11" s="77">
        <f t="shared" si="8"/>
        <v>0</v>
      </c>
      <c r="AA11" s="77">
        <f t="shared" si="9"/>
        <v>0</v>
      </c>
      <c r="AB11" s="77">
        <f t="shared" si="10"/>
        <v>0</v>
      </c>
      <c r="AC11" s="77">
        <f t="shared" si="11"/>
        <v>0</v>
      </c>
      <c r="AD11" s="77">
        <f t="shared" si="12"/>
        <v>0</v>
      </c>
      <c r="AE11" s="77">
        <f t="shared" si="13"/>
        <v>0</v>
      </c>
      <c r="AF11" s="77">
        <f t="shared" si="14"/>
        <v>0</v>
      </c>
      <c r="AG11" s="77">
        <f t="shared" si="15"/>
        <v>0</v>
      </c>
      <c r="AH11" s="77">
        <f t="shared" si="16"/>
        <v>0</v>
      </c>
      <c r="AI11" s="77">
        <f t="shared" si="17"/>
        <v>0</v>
      </c>
      <c r="AJ11" s="77">
        <f t="shared" si="18"/>
        <v>0</v>
      </c>
      <c r="AK11" s="77">
        <f t="shared" si="19"/>
        <v>0</v>
      </c>
      <c r="AL11" s="77">
        <f t="shared" si="20"/>
        <v>0</v>
      </c>
      <c r="AM11" s="77">
        <f t="shared" si="21"/>
        <v>0</v>
      </c>
      <c r="AN11" s="77">
        <f t="shared" si="22"/>
        <v>0</v>
      </c>
      <c r="AO11" s="77">
        <f t="shared" si="23"/>
        <v>0</v>
      </c>
      <c r="AP11" s="77">
        <f t="shared" si="24"/>
        <v>0</v>
      </c>
      <c r="AQ11" s="77">
        <f t="shared" si="25"/>
        <v>0</v>
      </c>
      <c r="AR11" s="77">
        <f t="shared" si="26"/>
        <v>0</v>
      </c>
      <c r="AS11" s="77">
        <f t="shared" si="27"/>
        <v>0</v>
      </c>
    </row>
    <row r="12" spans="1:45" s="17" customFormat="1" ht="18" customHeight="1" x14ac:dyDescent="0.25">
      <c r="A12" s="6"/>
      <c r="B12" s="331" t="s">
        <v>85</v>
      </c>
      <c r="C12" s="332"/>
      <c r="D12" s="485">
        <f>SUM(H44,H63,H82,H101,H120,H139,H158,H177,H196,H215,H234,H253,H272,H291,H310,H329,H348,H367,H386,H405)</f>
        <v>0</v>
      </c>
      <c r="E12" s="486"/>
      <c r="F12" s="104"/>
      <c r="G12" s="75" t="s">
        <v>122</v>
      </c>
      <c r="H12" s="112"/>
      <c r="I12" s="112"/>
      <c r="J12" s="112"/>
      <c r="K12" s="112"/>
      <c r="L12" s="112"/>
      <c r="M12" s="112"/>
      <c r="N12" s="112"/>
      <c r="O12" s="111">
        <f>COUNTIF(E34:E404,"L")</f>
        <v>0</v>
      </c>
      <c r="P12" s="104"/>
      <c r="Q12" s="154" t="s">
        <v>167</v>
      </c>
      <c r="R12" s="77">
        <f t="shared" si="0"/>
        <v>0</v>
      </c>
      <c r="S12" s="77">
        <f t="shared" si="1"/>
        <v>0</v>
      </c>
      <c r="T12" s="77">
        <f t="shared" si="2"/>
        <v>0</v>
      </c>
      <c r="U12" s="77">
        <f t="shared" si="3"/>
        <v>0</v>
      </c>
      <c r="V12" s="77">
        <f t="shared" si="4"/>
        <v>0</v>
      </c>
      <c r="W12" s="77">
        <f t="shared" si="5"/>
        <v>0</v>
      </c>
      <c r="X12" s="77">
        <f t="shared" si="6"/>
        <v>0</v>
      </c>
      <c r="Y12" s="77">
        <f t="shared" si="7"/>
        <v>0</v>
      </c>
      <c r="Z12" s="77">
        <f t="shared" si="8"/>
        <v>0</v>
      </c>
      <c r="AA12" s="77">
        <f t="shared" si="9"/>
        <v>0</v>
      </c>
      <c r="AB12" s="77">
        <f t="shared" si="10"/>
        <v>0</v>
      </c>
      <c r="AC12" s="77">
        <f t="shared" si="11"/>
        <v>0</v>
      </c>
      <c r="AD12" s="77">
        <f t="shared" si="12"/>
        <v>0</v>
      </c>
      <c r="AE12" s="77">
        <f t="shared" si="13"/>
        <v>0</v>
      </c>
      <c r="AF12" s="77">
        <f t="shared" si="14"/>
        <v>0</v>
      </c>
      <c r="AG12" s="77">
        <f t="shared" si="15"/>
        <v>0</v>
      </c>
      <c r="AH12" s="77">
        <f t="shared" si="16"/>
        <v>0</v>
      </c>
      <c r="AI12" s="77">
        <f t="shared" si="17"/>
        <v>0</v>
      </c>
      <c r="AJ12" s="77">
        <f t="shared" si="18"/>
        <v>0</v>
      </c>
      <c r="AK12" s="77">
        <f t="shared" si="19"/>
        <v>0</v>
      </c>
      <c r="AL12" s="77">
        <f t="shared" si="20"/>
        <v>0</v>
      </c>
      <c r="AM12" s="77">
        <f t="shared" si="21"/>
        <v>0</v>
      </c>
      <c r="AN12" s="77">
        <f t="shared" si="22"/>
        <v>0</v>
      </c>
      <c r="AO12" s="77">
        <f t="shared" si="23"/>
        <v>0</v>
      </c>
      <c r="AP12" s="77">
        <f t="shared" si="24"/>
        <v>0</v>
      </c>
      <c r="AQ12" s="77">
        <f t="shared" si="25"/>
        <v>0</v>
      </c>
      <c r="AR12" s="77">
        <f t="shared" si="26"/>
        <v>0</v>
      </c>
      <c r="AS12" s="77">
        <f t="shared" si="27"/>
        <v>0</v>
      </c>
    </row>
    <row r="13" spans="1:45" s="17" customFormat="1" ht="18" customHeight="1" thickBot="1" x14ac:dyDescent="0.3">
      <c r="A13" s="6"/>
      <c r="B13" s="71" t="s">
        <v>95</v>
      </c>
      <c r="C13" s="72"/>
      <c r="D13" s="304">
        <f>SUM(I44,I63,I82,I101,I120,I139,I158,I177,I196,I215,I234,I253,I272,I291,I310,I329,I348,I367,I386,I405)</f>
        <v>0</v>
      </c>
      <c r="E13" s="305"/>
      <c r="F13" s="113"/>
      <c r="G13" s="75" t="s">
        <v>117</v>
      </c>
      <c r="H13" s="112"/>
      <c r="I13" s="112"/>
      <c r="J13" s="112"/>
      <c r="K13" s="112"/>
      <c r="L13" s="112"/>
      <c r="M13" s="112"/>
      <c r="N13" s="112"/>
      <c r="O13" s="111">
        <f>COUNTIF(E34:E404,"S")</f>
        <v>0</v>
      </c>
      <c r="P13" s="104"/>
      <c r="Q13" s="154" t="s">
        <v>168</v>
      </c>
      <c r="R13" s="77">
        <f t="shared" si="0"/>
        <v>0</v>
      </c>
      <c r="S13" s="77">
        <f t="shared" si="1"/>
        <v>0</v>
      </c>
      <c r="T13" s="77">
        <f t="shared" si="2"/>
        <v>0</v>
      </c>
      <c r="U13" s="77">
        <f t="shared" si="3"/>
        <v>0</v>
      </c>
      <c r="V13" s="77">
        <f t="shared" si="4"/>
        <v>0</v>
      </c>
      <c r="W13" s="77">
        <f t="shared" si="5"/>
        <v>0</v>
      </c>
      <c r="X13" s="77">
        <f t="shared" si="6"/>
        <v>0</v>
      </c>
      <c r="Y13" s="77">
        <f t="shared" si="7"/>
        <v>0</v>
      </c>
      <c r="Z13" s="77">
        <f t="shared" si="8"/>
        <v>0</v>
      </c>
      <c r="AA13" s="77">
        <f t="shared" si="9"/>
        <v>0</v>
      </c>
      <c r="AB13" s="77">
        <f t="shared" si="10"/>
        <v>0</v>
      </c>
      <c r="AC13" s="77">
        <f t="shared" si="11"/>
        <v>0</v>
      </c>
      <c r="AD13" s="77">
        <f t="shared" si="12"/>
        <v>0</v>
      </c>
      <c r="AE13" s="77">
        <f t="shared" si="13"/>
        <v>0</v>
      </c>
      <c r="AF13" s="77">
        <f t="shared" si="14"/>
        <v>0</v>
      </c>
      <c r="AG13" s="77">
        <f t="shared" si="15"/>
        <v>0</v>
      </c>
      <c r="AH13" s="77">
        <f t="shared" si="16"/>
        <v>0</v>
      </c>
      <c r="AI13" s="77">
        <f t="shared" si="17"/>
        <v>0</v>
      </c>
      <c r="AJ13" s="77">
        <f t="shared" si="18"/>
        <v>0</v>
      </c>
      <c r="AK13" s="77">
        <f t="shared" si="19"/>
        <v>0</v>
      </c>
      <c r="AL13" s="77">
        <f t="shared" si="20"/>
        <v>0</v>
      </c>
      <c r="AM13" s="77">
        <f t="shared" si="21"/>
        <v>0</v>
      </c>
      <c r="AN13" s="77">
        <f t="shared" si="22"/>
        <v>0</v>
      </c>
      <c r="AO13" s="77">
        <f t="shared" si="23"/>
        <v>0</v>
      </c>
      <c r="AP13" s="77">
        <f t="shared" si="24"/>
        <v>0</v>
      </c>
      <c r="AQ13" s="77">
        <f t="shared" si="25"/>
        <v>0</v>
      </c>
      <c r="AR13" s="77">
        <f t="shared" si="26"/>
        <v>0</v>
      </c>
      <c r="AS13" s="77">
        <f t="shared" si="27"/>
        <v>0</v>
      </c>
    </row>
    <row r="14" spans="1:45" s="17" customFormat="1" ht="18" customHeight="1" x14ac:dyDescent="0.25">
      <c r="A14" s="6"/>
      <c r="B14" s="41" t="s">
        <v>36</v>
      </c>
      <c r="C14" s="42"/>
      <c r="D14" s="306">
        <f>SUM(D10:E13)</f>
        <v>0</v>
      </c>
      <c r="E14" s="307"/>
      <c r="F14" s="104"/>
      <c r="G14" s="100" t="s">
        <v>121</v>
      </c>
      <c r="H14" s="101"/>
      <c r="I14" s="101"/>
      <c r="J14" s="101"/>
      <c r="K14" s="101"/>
      <c r="L14" s="101"/>
      <c r="M14" s="101"/>
      <c r="N14" s="101"/>
      <c r="O14" s="111">
        <f>COUNTIF(E34:E404,"BS")</f>
        <v>0</v>
      </c>
      <c r="P14" s="104"/>
      <c r="Q14" s="114"/>
      <c r="R14" s="33"/>
      <c r="S14" s="33"/>
      <c r="T14" s="33"/>
      <c r="U14" s="33"/>
      <c r="V14"/>
      <c r="W14"/>
      <c r="X14" s="4"/>
      <c r="Y14" s="5"/>
      <c r="Z14" s="11"/>
    </row>
    <row r="15" spans="1:45" s="17" customFormat="1" ht="18" customHeight="1" thickBot="1" x14ac:dyDescent="0.3">
      <c r="A15" s="6"/>
      <c r="B15" s="43" t="s">
        <v>87</v>
      </c>
      <c r="C15" s="44"/>
      <c r="D15" s="304">
        <f>SUM(K44:N44,K63:N63,K82:N82,K101:N101,K120:N120,K139:N139,K158:N158,K177:N177,K196:N196,K215:N215,K234:N234,K253:N253,K272:N272,K291:N291,K310:N310,K329:N329,K348:N348,K367:N367,K386:N386,K405:N405)</f>
        <v>0</v>
      </c>
      <c r="E15" s="305"/>
      <c r="F15" s="104"/>
      <c r="G15" s="310" t="s">
        <v>120</v>
      </c>
      <c r="H15" s="311"/>
      <c r="I15" s="311"/>
      <c r="J15" s="311"/>
      <c r="K15" s="311"/>
      <c r="L15" s="101"/>
      <c r="M15" s="101"/>
      <c r="N15" s="101"/>
      <c r="O15" s="111">
        <f>COUNTIF(E34:E404,"fremd")</f>
        <v>0</v>
      </c>
      <c r="P15" s="104"/>
      <c r="Q15" s="114"/>
      <c r="R15" s="33"/>
      <c r="S15" s="33"/>
      <c r="T15" s="33"/>
      <c r="U15" s="33"/>
      <c r="V15"/>
      <c r="W15"/>
      <c r="X15" s="4"/>
      <c r="Y15" s="5"/>
      <c r="Z15" s="11"/>
    </row>
    <row r="16" spans="1:45" s="17" customFormat="1" ht="18" customHeight="1" thickBot="1" x14ac:dyDescent="0.3">
      <c r="A16" s="6"/>
      <c r="B16" s="315" t="s">
        <v>88</v>
      </c>
      <c r="C16" s="316"/>
      <c r="D16" s="317">
        <f>SUM(D14:E15)</f>
        <v>0</v>
      </c>
      <c r="E16" s="318"/>
      <c r="F16" s="104"/>
      <c r="G16" s="319" t="s">
        <v>156</v>
      </c>
      <c r="H16" s="320"/>
      <c r="I16" s="320"/>
      <c r="J16" s="320"/>
      <c r="K16" s="320"/>
      <c r="L16" s="102"/>
      <c r="M16" s="102"/>
      <c r="N16" s="102"/>
      <c r="O16" s="115">
        <f>COUNTIF(E34:E404,"LVM")</f>
        <v>0</v>
      </c>
      <c r="P16" s="104"/>
      <c r="Q16" s="114"/>
      <c r="R16" s="116"/>
      <c r="S16" s="33"/>
      <c r="T16" s="33"/>
      <c r="U16" s="33"/>
      <c r="V16"/>
      <c r="W16"/>
      <c r="X16" s="82"/>
      <c r="Y16" s="82"/>
      <c r="Z16" s="82"/>
    </row>
    <row r="17" spans="1:28" s="17" customFormat="1" ht="18" customHeight="1" thickBot="1" x14ac:dyDescent="0.3">
      <c r="A17" s="6"/>
      <c r="B17" s="6"/>
      <c r="C17" s="6"/>
      <c r="D17" s="73"/>
      <c r="E17" s="73"/>
      <c r="F17" s="104"/>
      <c r="G17" s="496"/>
      <c r="H17" s="496"/>
      <c r="I17" s="496"/>
      <c r="J17" s="496"/>
      <c r="K17" s="496"/>
      <c r="L17" s="496"/>
      <c r="M17" s="496"/>
      <c r="N17" s="496"/>
      <c r="O17" s="496"/>
      <c r="P17" s="104"/>
      <c r="Q17" s="114"/>
      <c r="R17" s="33"/>
      <c r="S17" s="33"/>
      <c r="T17" s="33"/>
      <c r="U17" s="33"/>
      <c r="V17"/>
      <c r="W17"/>
      <c r="X17" s="82"/>
      <c r="Y17" s="82"/>
      <c r="Z17" s="82"/>
    </row>
    <row r="18" spans="1:28" s="17" customFormat="1" ht="18" customHeight="1" x14ac:dyDescent="0.25">
      <c r="A18" s="6"/>
      <c r="B18" s="488" t="s">
        <v>81</v>
      </c>
      <c r="C18" s="489"/>
      <c r="D18" s="489"/>
      <c r="E18" s="490"/>
      <c r="F18" s="104"/>
      <c r="G18" s="491" t="s">
        <v>96</v>
      </c>
      <c r="H18" s="492"/>
      <c r="I18" s="492"/>
      <c r="J18" s="492"/>
      <c r="K18" s="492"/>
      <c r="L18" s="492"/>
      <c r="M18" s="492"/>
      <c r="N18" s="492"/>
      <c r="O18" s="493"/>
      <c r="P18" s="97"/>
      <c r="Q18" s="114"/>
      <c r="R18" s="33"/>
      <c r="S18" s="33"/>
      <c r="T18" s="33"/>
      <c r="U18" s="33"/>
      <c r="V18"/>
      <c r="W18"/>
      <c r="X18" s="82"/>
      <c r="Y18" s="82"/>
      <c r="Z18" s="82"/>
    </row>
    <row r="19" spans="1:28" s="17" customFormat="1" ht="18" customHeight="1" x14ac:dyDescent="0.25">
      <c r="A19" s="6"/>
      <c r="B19" s="117" t="s">
        <v>16</v>
      </c>
      <c r="C19" s="118"/>
      <c r="D19" s="494">
        <f>SUM(E31,E50,E69,E88,E107,E126,E145,E164,E183,E202,E221,E240,E259,E278,E297,E316,E335,E354,E373,E392)</f>
        <v>0</v>
      </c>
      <c r="E19" s="495"/>
      <c r="F19" s="104"/>
      <c r="G19" s="352" t="s">
        <v>97</v>
      </c>
      <c r="H19" s="353"/>
      <c r="I19" s="335"/>
      <c r="J19" s="354"/>
      <c r="K19" s="354"/>
      <c r="L19" s="354"/>
      <c r="M19" s="354"/>
      <c r="N19" s="354"/>
      <c r="O19" s="412"/>
      <c r="P19" s="98"/>
      <c r="Q19" s="114"/>
      <c r="R19" s="116"/>
      <c r="S19" s="33"/>
      <c r="T19" s="33"/>
      <c r="U19" s="33"/>
      <c r="V19" s="82"/>
      <c r="W19" s="82"/>
      <c r="X19" s="82"/>
    </row>
    <row r="20" spans="1:28" s="17" customFormat="1" ht="18" customHeight="1" x14ac:dyDescent="0.25">
      <c r="A20" s="6"/>
      <c r="B20" s="119" t="s">
        <v>35</v>
      </c>
      <c r="C20" s="120"/>
      <c r="D20" s="494">
        <f>SUM(D31,D50,D69,D88,D107,D126,D145,D164,D183,D202,D221,D240,D259,D278,D297,D316,D335,D354,D373,D392)</f>
        <v>0</v>
      </c>
      <c r="E20" s="495"/>
      <c r="F20" s="104"/>
      <c r="G20" s="340" t="s">
        <v>98</v>
      </c>
      <c r="H20" s="341"/>
      <c r="I20" s="342">
        <f ca="1">SUMIF(B34:C43,I19,F34:F43)+SUMIF(B53:C62,I19,F53:F62)+SUMIF(B72:C81,I19,F72:F81)+SUMIF(B91:C100,I19,F91:F100)+SUMIF(B110:C119,I19,F110:F119)+SUMIF(B129:C138,I19,F129:F138)+SUMIF(B148:C157,I19,F148:F157)+SUMIF(B167:C176,I19,F167:F176)+SUMIF(B186:C195,I19,F186:F195)+SUMIF(B205:C214,I19,F205:F214)+SUMIF(B224:C233,I19,F224:F233)+SUMIF(B243:C252,I19,F243:F252)+SUMIF(B262:C271,I19,F262:F271)+SUMIF(B281:C290,I19,F281:F290)+SUMIF(B300:C309,I19,F300:F309)+SUMIF(B319:C328,I19,F319:F328)+SUMIF(B338:C347,I19,F338:F347)+SUMIF(B357:C366,I19,F357:F366)+SUMIF(B376:C385,I19,F376:F385)+Q32</f>
        <v>0</v>
      </c>
      <c r="J20" s="343"/>
      <c r="K20" s="343"/>
      <c r="L20" s="343"/>
      <c r="M20" s="343"/>
      <c r="N20" s="343"/>
      <c r="O20" s="344"/>
      <c r="P20" s="15"/>
      <c r="Q20" s="114"/>
      <c r="R20" s="33"/>
      <c r="S20" s="33"/>
      <c r="T20" s="33"/>
      <c r="U20" s="33"/>
      <c r="V20" s="11"/>
    </row>
    <row r="21" spans="1:28" s="17" customFormat="1" ht="18" customHeight="1" x14ac:dyDescent="0.25">
      <c r="A21" s="6"/>
      <c r="B21" s="119" t="s">
        <v>17</v>
      </c>
      <c r="C21" s="120"/>
      <c r="D21" s="501"/>
      <c r="E21" s="502"/>
      <c r="F21" s="104"/>
      <c r="G21" s="340" t="s">
        <v>99</v>
      </c>
      <c r="H21" s="341"/>
      <c r="I21" s="342">
        <f ca="1">SUMIF(B34:C43,I19,G34:G43)+SUMIF(B53:C62,I19,G53:G62)+SUMIF(B72:C81,I19,G72:G81)+SUMIF(B91:C100,I19,G91:G100)+SUMIF(B110:C119,I19,G110:G119)+SUMIF(B129:C138,I19,G129:G138)+SUMIF(B148:C157,I19,G148:G157)+SUMIF(B167:C176,I19,G167:G176)+SUMIF(B186:C195,I19,G186:G195)+SUMIF(B205:C214,I19,G205:G214)+SUMIF(B224:C233,I19,G224:G233)+SUMIF(B243:C252,I19,G243:G252)+SUMIF(B262:C271,I19,G262:G271)+SUMIF(B281:C290,I19,G281:G290)+SUMIF(B300:C309,I19,G300:G309)+SUMIF(B319:C328,I19,G319:G328)+SUMIF(B338:C347,I19,G338:G347)+SUMIF(B357:C366,I19,G357:G366)+SUMIF(B376:C385,I19,G376:G385)+SUMIF(B395:C404,I19,G395:G404)</f>
        <v>0</v>
      </c>
      <c r="J21" s="343"/>
      <c r="K21" s="343"/>
      <c r="L21" s="343"/>
      <c r="M21" s="343"/>
      <c r="N21" s="343"/>
      <c r="O21" s="344"/>
      <c r="P21" s="15"/>
      <c r="Q21" s="114"/>
      <c r="R21" s="33"/>
      <c r="S21" s="33"/>
      <c r="T21" s="33"/>
      <c r="U21" s="33"/>
      <c r="V21"/>
      <c r="W21"/>
      <c r="X21" s="11"/>
      <c r="Y21"/>
      <c r="Z21" s="11"/>
    </row>
    <row r="22" spans="1:28" s="17" customFormat="1" ht="18" customHeight="1" thickBot="1" x14ac:dyDescent="0.3">
      <c r="A22" s="6"/>
      <c r="B22" s="503" t="s">
        <v>89</v>
      </c>
      <c r="C22" s="504"/>
      <c r="D22" s="505">
        <f>SUM(D19:E21)</f>
        <v>0</v>
      </c>
      <c r="E22" s="506"/>
      <c r="F22" s="104"/>
      <c r="G22" s="368" t="s">
        <v>102</v>
      </c>
      <c r="H22" s="369"/>
      <c r="I22" s="370">
        <f ca="1">SUMIF(B34:C43,I19,H34:H43)+SUMIF(B53:C62,I19,H53:H62)+SUMIF(B72:C81,I19,H72:H81)+SUMIF(B91:C100,I19,H91:H100)+SUMIF(B110:C119,I19,H110:H119)+SUMIF(B129:C138,I19,H129:H138)+SUMIF(B148:C157,I19,H148:H157)+SUMIF(B167:C176,I19,H167:H176)+SUMIF(B186:C195,I19,H186:H195)+SUMIF(B205:C214,I19,H205:H214)+SUMIF(B224:C233,I19,H224:H233)+SUMIF(B243:C252,I19,H243:H252)+SUMIF(B262:C271,I19,H262:H271)+SUMIF(B281:C290,I19,H281:H290)+SUMIF(B300:C309,I19,H300:H309)+SUMIF(B319:C328,I19,H319:H328)+SUMIF(B338:C347,I19,H338:H347)+SUMIF(B357:C366,I19,H357:H366)+SUMIF(B376:C385,I19,H376:H385)+SUMIF(B395:C404,I19,H395:H404)</f>
        <v>0</v>
      </c>
      <c r="J22" s="371"/>
      <c r="K22" s="371"/>
      <c r="L22" s="371"/>
      <c r="M22" s="371"/>
      <c r="N22" s="371"/>
      <c r="O22" s="372"/>
      <c r="P22" s="15"/>
      <c r="Q22" s="114"/>
      <c r="R22" s="116"/>
      <c r="S22" s="33"/>
      <c r="T22" s="33"/>
      <c r="U22" s="33"/>
      <c r="V22"/>
      <c r="W22"/>
      <c r="X22" s="11"/>
      <c r="Y22"/>
      <c r="Z22" s="11"/>
    </row>
    <row r="23" spans="1:28" s="17" customFormat="1" ht="18" customHeight="1" thickBot="1" x14ac:dyDescent="0.3">
      <c r="A23" s="6"/>
      <c r="B23" s="373"/>
      <c r="C23" s="373"/>
      <c r="D23" s="350"/>
      <c r="E23" s="350"/>
      <c r="F23" s="104"/>
      <c r="G23" s="374" t="s">
        <v>100</v>
      </c>
      <c r="H23" s="375"/>
      <c r="I23" s="376">
        <f ca="1">SUM(I20:O22)</f>
        <v>0</v>
      </c>
      <c r="J23" s="377"/>
      <c r="K23" s="377"/>
      <c r="L23" s="377"/>
      <c r="M23" s="377"/>
      <c r="N23" s="377"/>
      <c r="O23" s="378"/>
      <c r="P23" s="92"/>
      <c r="Q23" s="114"/>
      <c r="R23" s="33"/>
      <c r="S23" s="33"/>
      <c r="T23" s="33"/>
      <c r="U23" s="33"/>
      <c r="V23"/>
      <c r="W23"/>
      <c r="X23" s="11"/>
      <c r="Y23"/>
      <c r="Z23" s="11"/>
    </row>
    <row r="24" spans="1:28" s="17" customFormat="1" ht="18" customHeight="1" thickBot="1" x14ac:dyDescent="0.3">
      <c r="A24" s="6"/>
      <c r="B24" s="497" t="s">
        <v>115</v>
      </c>
      <c r="C24" s="498"/>
      <c r="D24" s="499">
        <f>D16-D22</f>
        <v>0</v>
      </c>
      <c r="E24" s="500"/>
      <c r="F24" s="104"/>
      <c r="G24" s="6"/>
      <c r="H24" s="27"/>
      <c r="I24" s="27"/>
      <c r="J24" s="104"/>
      <c r="K24" s="121"/>
      <c r="L24" s="121"/>
      <c r="M24" s="121"/>
      <c r="N24" s="121"/>
      <c r="O24" s="122"/>
      <c r="P24" s="122"/>
      <c r="Q24"/>
      <c r="R24"/>
      <c r="S24"/>
      <c r="T24"/>
      <c r="U24"/>
      <c r="V24"/>
      <c r="W24"/>
      <c r="X24"/>
      <c r="Y24"/>
      <c r="Z24" s="11"/>
      <c r="AA24"/>
      <c r="AB24" s="11"/>
    </row>
    <row r="25" spans="1:28" s="17" customFormat="1" ht="23.25" customHeight="1" x14ac:dyDescent="0.25">
      <c r="A25" s="6"/>
      <c r="B25" s="507"/>
      <c r="C25" s="507"/>
      <c r="D25" s="508"/>
      <c r="E25" s="508"/>
      <c r="F25" s="49"/>
      <c r="G25" s="6"/>
      <c r="H25" s="27"/>
      <c r="I25" s="27"/>
      <c r="J25" s="104"/>
      <c r="K25" s="27"/>
      <c r="L25" s="27"/>
      <c r="M25" s="27"/>
      <c r="N25" s="27"/>
      <c r="O25" s="52"/>
      <c r="P25" s="52"/>
      <c r="Q25" s="7"/>
      <c r="R25" s="7"/>
      <c r="S25" s="7"/>
      <c r="T25" s="7"/>
      <c r="U25" s="7"/>
      <c r="V25" s="7"/>
      <c r="W25" s="7"/>
      <c r="X25" s="7"/>
      <c r="Y25" s="7"/>
      <c r="Z25" s="11"/>
      <c r="AA25"/>
      <c r="AB25" s="11"/>
    </row>
    <row r="26" spans="1:28" ht="15" x14ac:dyDescent="0.25">
      <c r="A26" s="3"/>
      <c r="B26" s="13"/>
      <c r="C26" s="13"/>
      <c r="D26" s="14"/>
      <c r="F26" s="10"/>
      <c r="G26" s="1"/>
      <c r="H26" s="5"/>
      <c r="I26" s="5"/>
      <c r="J26" s="4"/>
      <c r="K26" s="5"/>
      <c r="L26" s="5"/>
      <c r="M26" s="5"/>
      <c r="N26" s="5"/>
    </row>
    <row r="27" spans="1:28" x14ac:dyDescent="0.2">
      <c r="A27" s="359" t="s">
        <v>69</v>
      </c>
      <c r="B27" s="359"/>
      <c r="C27" s="28" t="s">
        <v>71</v>
      </c>
      <c r="D27" s="1"/>
      <c r="E27" s="4"/>
      <c r="F27" s="4"/>
      <c r="G27" s="1"/>
      <c r="H27" s="5"/>
      <c r="I27" s="5"/>
      <c r="J27" s="4"/>
      <c r="K27" s="5"/>
      <c r="L27" s="5"/>
      <c r="M27" s="5"/>
      <c r="N27" s="5"/>
    </row>
    <row r="28" spans="1:28" ht="11.25" customHeight="1" x14ac:dyDescent="0.2">
      <c r="A28" s="16"/>
      <c r="B28" s="16"/>
      <c r="C28" s="28" t="s">
        <v>70</v>
      </c>
      <c r="D28" s="1"/>
      <c r="E28" s="4"/>
      <c r="F28" s="4"/>
      <c r="G28" s="1"/>
      <c r="H28" s="5"/>
      <c r="I28" s="5"/>
      <c r="J28" s="4"/>
      <c r="K28" s="5"/>
      <c r="L28" s="5"/>
      <c r="M28" s="5"/>
      <c r="N28" s="5"/>
    </row>
    <row r="29" spans="1:28" ht="7.5" customHeight="1" thickBot="1" x14ac:dyDescent="0.25">
      <c r="A29" s="82"/>
      <c r="B29" s="83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spans="1:28" ht="15" customHeight="1" x14ac:dyDescent="0.2">
      <c r="A30" s="360" t="s">
        <v>18</v>
      </c>
      <c r="B30" s="361"/>
      <c r="C30" s="471" t="s">
        <v>84</v>
      </c>
      <c r="D30" s="38" t="s">
        <v>82</v>
      </c>
      <c r="E30" s="39" t="s">
        <v>83</v>
      </c>
      <c r="F30" s="383" t="s">
        <v>79</v>
      </c>
      <c r="G30" s="384"/>
      <c r="H30" s="384"/>
      <c r="I30" s="384"/>
      <c r="J30" s="385"/>
      <c r="K30" s="433">
        <f>F44+G44+H44+I44+K44+L44+M44+N44</f>
        <v>0</v>
      </c>
      <c r="L30" s="434"/>
      <c r="M30" s="434"/>
      <c r="N30" s="434"/>
      <c r="O30" s="435"/>
      <c r="P30" s="93"/>
      <c r="Q30" s="11"/>
    </row>
    <row r="31" spans="1:28" ht="15" customHeight="1" thickBot="1" x14ac:dyDescent="0.25">
      <c r="A31" s="362"/>
      <c r="B31" s="363"/>
      <c r="C31" s="472"/>
      <c r="D31" s="47"/>
      <c r="E31" s="48"/>
      <c r="F31" s="386"/>
      <c r="G31" s="387"/>
      <c r="H31" s="387"/>
      <c r="I31" s="387"/>
      <c r="J31" s="388"/>
      <c r="K31" s="436"/>
      <c r="L31" s="437"/>
      <c r="M31" s="437"/>
      <c r="N31" s="437"/>
      <c r="O31" s="438"/>
      <c r="P31" s="93"/>
      <c r="Q31" s="11"/>
    </row>
    <row r="32" spans="1:28" ht="15.75" customHeight="1" x14ac:dyDescent="0.2">
      <c r="A32" s="439" t="s">
        <v>155</v>
      </c>
      <c r="B32" s="473"/>
      <c r="C32" s="473"/>
      <c r="D32" s="473"/>
      <c r="E32" s="474"/>
      <c r="F32" s="442" t="s">
        <v>78</v>
      </c>
      <c r="G32" s="443"/>
      <c r="H32" s="443"/>
      <c r="I32" s="443"/>
      <c r="J32" s="444"/>
      <c r="K32" s="445" t="s">
        <v>158</v>
      </c>
      <c r="L32" s="446"/>
      <c r="M32" s="446"/>
      <c r="N32" s="446"/>
      <c r="O32" s="447"/>
      <c r="P32" s="54"/>
      <c r="Q32" s="11"/>
    </row>
    <row r="33" spans="1:25" s="7" customFormat="1" ht="13.5" thickBot="1" x14ac:dyDescent="0.25">
      <c r="A33" s="187" t="s">
        <v>9</v>
      </c>
      <c r="B33" s="448" t="s">
        <v>10</v>
      </c>
      <c r="C33" s="449"/>
      <c r="D33" s="142" t="s">
        <v>15</v>
      </c>
      <c r="E33" s="257" t="s">
        <v>8</v>
      </c>
      <c r="F33" s="184" t="s">
        <v>11</v>
      </c>
      <c r="G33" s="185" t="s">
        <v>42</v>
      </c>
      <c r="H33" s="185" t="s">
        <v>34</v>
      </c>
      <c r="I33" s="185" t="s">
        <v>14</v>
      </c>
      <c r="J33" s="186" t="s">
        <v>12</v>
      </c>
      <c r="K33" s="181" t="s">
        <v>11</v>
      </c>
      <c r="L33" s="182" t="s">
        <v>42</v>
      </c>
      <c r="M33" s="182" t="s">
        <v>34</v>
      </c>
      <c r="N33" s="182" t="s">
        <v>157</v>
      </c>
      <c r="O33" s="183" t="s">
        <v>12</v>
      </c>
      <c r="P33" s="94"/>
      <c r="Q33"/>
      <c r="R33"/>
      <c r="S33"/>
      <c r="T33"/>
      <c r="U33"/>
      <c r="V33"/>
      <c r="W33"/>
      <c r="X33"/>
      <c r="Y33"/>
    </row>
    <row r="34" spans="1:25" ht="15.75" customHeight="1" x14ac:dyDescent="0.25">
      <c r="A34" s="253">
        <v>1</v>
      </c>
      <c r="B34" s="469"/>
      <c r="C34" s="470"/>
      <c r="D34" s="145"/>
      <c r="E34" s="146"/>
      <c r="F34" s="170"/>
      <c r="G34" s="208"/>
      <c r="H34" s="208"/>
      <c r="I34" s="208"/>
      <c r="J34" s="209"/>
      <c r="K34" s="170"/>
      <c r="L34" s="208"/>
      <c r="M34" s="208"/>
      <c r="N34" s="208"/>
      <c r="O34" s="172"/>
      <c r="P34" s="99"/>
      <c r="Q34" s="57"/>
    </row>
    <row r="35" spans="1:25" ht="15.75" customHeight="1" x14ac:dyDescent="0.25">
      <c r="A35" s="236">
        <v>2</v>
      </c>
      <c r="B35" s="464"/>
      <c r="C35" s="465"/>
      <c r="D35" s="199"/>
      <c r="E35" s="148"/>
      <c r="F35" s="132"/>
      <c r="G35" s="123"/>
      <c r="H35" s="123"/>
      <c r="I35" s="123"/>
      <c r="J35" s="210"/>
      <c r="K35" s="132"/>
      <c r="L35" s="123"/>
      <c r="M35" s="123"/>
      <c r="N35" s="123"/>
      <c r="O35" s="133"/>
      <c r="P35" s="99"/>
      <c r="Q35" s="57"/>
    </row>
    <row r="36" spans="1:25" ht="15.75" customHeight="1" x14ac:dyDescent="0.25">
      <c r="A36" s="236">
        <v>3</v>
      </c>
      <c r="B36" s="464"/>
      <c r="C36" s="465"/>
      <c r="D36" s="199"/>
      <c r="E36" s="148"/>
      <c r="F36" s="132"/>
      <c r="G36" s="123"/>
      <c r="H36" s="123"/>
      <c r="I36" s="123"/>
      <c r="J36" s="210"/>
      <c r="K36" s="132"/>
      <c r="L36" s="123"/>
      <c r="M36" s="123"/>
      <c r="N36" s="123"/>
      <c r="O36" s="133"/>
      <c r="P36" s="99"/>
      <c r="Q36" s="57"/>
    </row>
    <row r="37" spans="1:25" ht="15.75" customHeight="1" x14ac:dyDescent="0.25">
      <c r="A37" s="236">
        <v>4</v>
      </c>
      <c r="B37" s="464"/>
      <c r="C37" s="465"/>
      <c r="D37" s="199"/>
      <c r="E37" s="148"/>
      <c r="F37" s="132"/>
      <c r="G37" s="123"/>
      <c r="H37" s="123"/>
      <c r="I37" s="123"/>
      <c r="J37" s="210"/>
      <c r="K37" s="132"/>
      <c r="L37" s="123"/>
      <c r="M37" s="123"/>
      <c r="N37" s="123"/>
      <c r="O37" s="133"/>
      <c r="P37" s="99"/>
      <c r="Q37" s="57"/>
    </row>
    <row r="38" spans="1:25" ht="15.95" customHeight="1" x14ac:dyDescent="0.25">
      <c r="A38" s="236">
        <v>5</v>
      </c>
      <c r="B38" s="464"/>
      <c r="C38" s="465"/>
      <c r="D38" s="199"/>
      <c r="E38" s="148"/>
      <c r="F38" s="132"/>
      <c r="G38" s="123"/>
      <c r="H38" s="123"/>
      <c r="I38" s="123"/>
      <c r="J38" s="210"/>
      <c r="K38" s="132"/>
      <c r="L38" s="123"/>
      <c r="M38" s="123"/>
      <c r="N38" s="123"/>
      <c r="O38" s="133"/>
      <c r="P38" s="96"/>
      <c r="Q38" s="57"/>
    </row>
    <row r="39" spans="1:25" ht="15.75" customHeight="1" x14ac:dyDescent="0.25">
      <c r="A39" s="236">
        <v>6</v>
      </c>
      <c r="B39" s="464"/>
      <c r="C39" s="465"/>
      <c r="D39" s="199"/>
      <c r="E39" s="148"/>
      <c r="F39" s="132"/>
      <c r="G39" s="123"/>
      <c r="H39" s="123"/>
      <c r="I39" s="123"/>
      <c r="J39" s="210"/>
      <c r="K39" s="132"/>
      <c r="L39" s="123"/>
      <c r="M39" s="123"/>
      <c r="N39" s="123"/>
      <c r="O39" s="133"/>
      <c r="Q39" s="57"/>
    </row>
    <row r="40" spans="1:25" ht="15.75" customHeight="1" x14ac:dyDescent="0.25">
      <c r="A40" s="236">
        <v>7</v>
      </c>
      <c r="B40" s="464"/>
      <c r="C40" s="465"/>
      <c r="D40" s="199"/>
      <c r="E40" s="148"/>
      <c r="F40" s="132"/>
      <c r="G40" s="123"/>
      <c r="H40" s="123"/>
      <c r="I40" s="123"/>
      <c r="J40" s="210"/>
      <c r="K40" s="132"/>
      <c r="L40" s="123"/>
      <c r="M40" s="123"/>
      <c r="N40" s="123"/>
      <c r="O40" s="133"/>
      <c r="Q40" s="57"/>
    </row>
    <row r="41" spans="1:25" ht="15.75" customHeight="1" x14ac:dyDescent="0.25">
      <c r="A41" s="236">
        <v>8</v>
      </c>
      <c r="B41" s="464"/>
      <c r="C41" s="465"/>
      <c r="D41" s="199"/>
      <c r="E41" s="148"/>
      <c r="F41" s="132"/>
      <c r="G41" s="123"/>
      <c r="H41" s="123"/>
      <c r="I41" s="123"/>
      <c r="J41" s="210"/>
      <c r="K41" s="132"/>
      <c r="L41" s="123"/>
      <c r="M41" s="123"/>
      <c r="N41" s="123"/>
      <c r="O41" s="133"/>
      <c r="Q41" s="57"/>
    </row>
    <row r="42" spans="1:25" ht="15.75" customHeight="1" x14ac:dyDescent="0.25">
      <c r="A42" s="236">
        <v>9</v>
      </c>
      <c r="B42" s="464"/>
      <c r="C42" s="465"/>
      <c r="D42" s="199"/>
      <c r="E42" s="148"/>
      <c r="F42" s="132"/>
      <c r="G42" s="123"/>
      <c r="H42" s="123"/>
      <c r="I42" s="123"/>
      <c r="J42" s="210"/>
      <c r="K42" s="132"/>
      <c r="L42" s="123"/>
      <c r="M42" s="123"/>
      <c r="N42" s="123"/>
      <c r="O42" s="133"/>
      <c r="Q42" s="57"/>
    </row>
    <row r="43" spans="1:25" ht="15.75" customHeight="1" thickBot="1" x14ac:dyDescent="0.3">
      <c r="A43" s="237">
        <v>10</v>
      </c>
      <c r="B43" s="466"/>
      <c r="C43" s="467"/>
      <c r="D43" s="200"/>
      <c r="E43" s="151"/>
      <c r="F43" s="158"/>
      <c r="G43" s="211"/>
      <c r="H43" s="211"/>
      <c r="I43" s="211"/>
      <c r="J43" s="212"/>
      <c r="K43" s="158"/>
      <c r="L43" s="211"/>
      <c r="M43" s="211"/>
      <c r="N43" s="211"/>
      <c r="O43" s="160"/>
      <c r="Q43" s="57"/>
    </row>
    <row r="44" spans="1:25" ht="15.75" customHeight="1" thickBot="1" x14ac:dyDescent="0.25">
      <c r="D44" s="460" t="s">
        <v>13</v>
      </c>
      <c r="E44" s="509"/>
      <c r="F44" s="213">
        <f>SUM(F34:F43)</f>
        <v>0</v>
      </c>
      <c r="G44" s="214">
        <f>SUM(G34:G43)</f>
        <v>0</v>
      </c>
      <c r="H44" s="214">
        <f>SUM(H34:H43)</f>
        <v>0</v>
      </c>
      <c r="I44" s="215">
        <f>SUM(I34:I43)</f>
        <v>0</v>
      </c>
      <c r="J44" s="141"/>
      <c r="K44" s="213">
        <f>SUM(K34:K43)</f>
        <v>0</v>
      </c>
      <c r="L44" s="214">
        <f>SUM(L34:L43)</f>
        <v>0</v>
      </c>
      <c r="M44" s="214">
        <f>SUM(M34:M43)</f>
        <v>0</v>
      </c>
      <c r="N44" s="214">
        <f>SUM(N34:N43)</f>
        <v>0</v>
      </c>
      <c r="O44" s="141"/>
      <c r="Q44" s="57"/>
    </row>
    <row r="45" spans="1:25" ht="15.75" customHeight="1" x14ac:dyDescent="0.2">
      <c r="Q45" s="57"/>
    </row>
    <row r="46" spans="1:25" x14ac:dyDescent="0.2">
      <c r="A46" s="359" t="s">
        <v>69</v>
      </c>
      <c r="B46" s="359"/>
      <c r="C46" s="28" t="s">
        <v>71</v>
      </c>
      <c r="D46" s="1"/>
      <c r="E46" s="4"/>
      <c r="F46" s="4"/>
      <c r="G46" s="1"/>
      <c r="H46" s="5"/>
      <c r="I46" s="5"/>
      <c r="J46" s="4"/>
      <c r="K46" s="5"/>
      <c r="L46" s="5"/>
      <c r="M46" s="5"/>
      <c r="N46" s="5"/>
    </row>
    <row r="47" spans="1:25" x14ac:dyDescent="0.2">
      <c r="A47" s="16"/>
      <c r="B47" s="16"/>
      <c r="C47" s="28" t="s">
        <v>70</v>
      </c>
      <c r="D47" s="1"/>
      <c r="E47" s="4"/>
      <c r="F47" s="4"/>
      <c r="G47" s="1"/>
      <c r="H47" s="5"/>
      <c r="I47" s="5"/>
      <c r="J47" s="4"/>
      <c r="K47" s="5"/>
      <c r="L47" s="5"/>
      <c r="M47" s="5"/>
      <c r="N47" s="5"/>
    </row>
    <row r="48" spans="1:25" ht="13.5" thickBot="1" x14ac:dyDescent="0.25">
      <c r="A48" s="82"/>
      <c r="B48" s="83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15" x14ac:dyDescent="0.2">
      <c r="A49" s="360" t="s">
        <v>19</v>
      </c>
      <c r="B49" s="361"/>
      <c r="C49" s="471" t="s">
        <v>84</v>
      </c>
      <c r="D49" s="38" t="s">
        <v>82</v>
      </c>
      <c r="E49" s="39" t="s">
        <v>83</v>
      </c>
      <c r="F49" s="383" t="s">
        <v>79</v>
      </c>
      <c r="G49" s="384"/>
      <c r="H49" s="384"/>
      <c r="I49" s="384"/>
      <c r="J49" s="385"/>
      <c r="K49" s="433">
        <f>F63+G63+H63+I63+K63+L63+M63+N63</f>
        <v>0</v>
      </c>
      <c r="L49" s="434"/>
      <c r="M49" s="434"/>
      <c r="N49" s="434"/>
      <c r="O49" s="435"/>
    </row>
    <row r="50" spans="1:15" ht="13.5" thickBot="1" x14ac:dyDescent="0.25">
      <c r="A50" s="362"/>
      <c r="B50" s="363"/>
      <c r="C50" s="472"/>
      <c r="D50" s="47"/>
      <c r="E50" s="48"/>
      <c r="F50" s="386"/>
      <c r="G50" s="387"/>
      <c r="H50" s="387"/>
      <c r="I50" s="387"/>
      <c r="J50" s="388"/>
      <c r="K50" s="436"/>
      <c r="L50" s="437"/>
      <c r="M50" s="437"/>
      <c r="N50" s="437"/>
      <c r="O50" s="438"/>
    </row>
    <row r="51" spans="1:15" x14ac:dyDescent="0.2">
      <c r="A51" s="439" t="s">
        <v>155</v>
      </c>
      <c r="B51" s="473"/>
      <c r="C51" s="473"/>
      <c r="D51" s="473"/>
      <c r="E51" s="474"/>
      <c r="F51" s="442" t="s">
        <v>78</v>
      </c>
      <c r="G51" s="443"/>
      <c r="H51" s="443"/>
      <c r="I51" s="443"/>
      <c r="J51" s="444"/>
      <c r="K51" s="445" t="s">
        <v>158</v>
      </c>
      <c r="L51" s="446"/>
      <c r="M51" s="446"/>
      <c r="N51" s="446"/>
      <c r="O51" s="447"/>
    </row>
    <row r="52" spans="1:15" ht="13.5" thickBot="1" x14ac:dyDescent="0.25">
      <c r="A52" s="187" t="s">
        <v>9</v>
      </c>
      <c r="B52" s="454" t="s">
        <v>10</v>
      </c>
      <c r="C52" s="455"/>
      <c r="D52" s="188" t="s">
        <v>15</v>
      </c>
      <c r="E52" s="189" t="s">
        <v>8</v>
      </c>
      <c r="F52" s="184" t="s">
        <v>11</v>
      </c>
      <c r="G52" s="185" t="s">
        <v>42</v>
      </c>
      <c r="H52" s="185" t="s">
        <v>34</v>
      </c>
      <c r="I52" s="185" t="s">
        <v>14</v>
      </c>
      <c r="J52" s="186" t="s">
        <v>12</v>
      </c>
      <c r="K52" s="181" t="s">
        <v>11</v>
      </c>
      <c r="L52" s="182" t="s">
        <v>42</v>
      </c>
      <c r="M52" s="182" t="s">
        <v>34</v>
      </c>
      <c r="N52" s="182" t="s">
        <v>157</v>
      </c>
      <c r="O52" s="183" t="s">
        <v>12</v>
      </c>
    </row>
    <row r="53" spans="1:15" ht="15.75" x14ac:dyDescent="0.25">
      <c r="A53" s="144">
        <v>1</v>
      </c>
      <c r="B53" s="469"/>
      <c r="C53" s="470"/>
      <c r="D53" s="145"/>
      <c r="E53" s="146"/>
      <c r="F53" s="170"/>
      <c r="G53" s="208"/>
      <c r="H53" s="208"/>
      <c r="I53" s="208"/>
      <c r="J53" s="209"/>
      <c r="K53" s="170"/>
      <c r="L53" s="208"/>
      <c r="M53" s="208"/>
      <c r="N53" s="208"/>
      <c r="O53" s="172"/>
    </row>
    <row r="54" spans="1:15" ht="15.75" x14ac:dyDescent="0.25">
      <c r="A54" s="147">
        <v>2</v>
      </c>
      <c r="B54" s="464"/>
      <c r="C54" s="465"/>
      <c r="D54" s="199"/>
      <c r="E54" s="148"/>
      <c r="F54" s="132"/>
      <c r="G54" s="123"/>
      <c r="H54" s="123"/>
      <c r="I54" s="123"/>
      <c r="J54" s="210"/>
      <c r="K54" s="132"/>
      <c r="L54" s="123"/>
      <c r="M54" s="123"/>
      <c r="N54" s="123"/>
      <c r="O54" s="133"/>
    </row>
    <row r="55" spans="1:15" ht="15.75" x14ac:dyDescent="0.25">
      <c r="A55" s="147">
        <v>3</v>
      </c>
      <c r="B55" s="464"/>
      <c r="C55" s="465"/>
      <c r="D55" s="199"/>
      <c r="E55" s="148"/>
      <c r="F55" s="132"/>
      <c r="G55" s="123"/>
      <c r="H55" s="123"/>
      <c r="I55" s="123"/>
      <c r="J55" s="210"/>
      <c r="K55" s="132"/>
      <c r="L55" s="123"/>
      <c r="M55" s="123"/>
      <c r="N55" s="123"/>
      <c r="O55" s="133"/>
    </row>
    <row r="56" spans="1:15" ht="15.75" x14ac:dyDescent="0.25">
      <c r="A56" s="147">
        <v>4</v>
      </c>
      <c r="B56" s="464"/>
      <c r="C56" s="465"/>
      <c r="D56" s="199"/>
      <c r="E56" s="148"/>
      <c r="F56" s="132"/>
      <c r="G56" s="123"/>
      <c r="H56" s="123"/>
      <c r="I56" s="123"/>
      <c r="J56" s="210"/>
      <c r="K56" s="132"/>
      <c r="L56" s="123"/>
      <c r="M56" s="123"/>
      <c r="N56" s="123"/>
      <c r="O56" s="133"/>
    </row>
    <row r="57" spans="1:15" ht="15.75" x14ac:dyDescent="0.25">
      <c r="A57" s="147">
        <v>5</v>
      </c>
      <c r="B57" s="464"/>
      <c r="C57" s="465"/>
      <c r="D57" s="199"/>
      <c r="E57" s="148"/>
      <c r="F57" s="132"/>
      <c r="G57" s="123"/>
      <c r="H57" s="123"/>
      <c r="I57" s="123"/>
      <c r="J57" s="210"/>
      <c r="K57" s="132"/>
      <c r="L57" s="123"/>
      <c r="M57" s="123"/>
      <c r="N57" s="123"/>
      <c r="O57" s="133"/>
    </row>
    <row r="58" spans="1:15" ht="15.75" x14ac:dyDescent="0.25">
      <c r="A58" s="147">
        <v>6</v>
      </c>
      <c r="B58" s="464"/>
      <c r="C58" s="465"/>
      <c r="D58" s="199"/>
      <c r="E58" s="148"/>
      <c r="F58" s="132"/>
      <c r="G58" s="123"/>
      <c r="H58" s="123"/>
      <c r="I58" s="123"/>
      <c r="J58" s="210"/>
      <c r="K58" s="132"/>
      <c r="L58" s="123"/>
      <c r="M58" s="123"/>
      <c r="N58" s="123"/>
      <c r="O58" s="133"/>
    </row>
    <row r="59" spans="1:15" ht="15.75" x14ac:dyDescent="0.25">
      <c r="A59" s="147">
        <v>7</v>
      </c>
      <c r="B59" s="464"/>
      <c r="C59" s="465"/>
      <c r="D59" s="199"/>
      <c r="E59" s="148"/>
      <c r="F59" s="132"/>
      <c r="G59" s="123"/>
      <c r="H59" s="123"/>
      <c r="I59" s="123"/>
      <c r="J59" s="210"/>
      <c r="K59" s="132"/>
      <c r="L59" s="123"/>
      <c r="M59" s="123"/>
      <c r="N59" s="123"/>
      <c r="O59" s="133"/>
    </row>
    <row r="60" spans="1:15" ht="15.75" x14ac:dyDescent="0.25">
      <c r="A60" s="147">
        <v>8</v>
      </c>
      <c r="B60" s="464"/>
      <c r="C60" s="465"/>
      <c r="D60" s="199"/>
      <c r="E60" s="148"/>
      <c r="F60" s="132"/>
      <c r="G60" s="123"/>
      <c r="H60" s="123"/>
      <c r="I60" s="123"/>
      <c r="J60" s="210"/>
      <c r="K60" s="132"/>
      <c r="L60" s="123"/>
      <c r="M60" s="123"/>
      <c r="N60" s="123"/>
      <c r="O60" s="133"/>
    </row>
    <row r="61" spans="1:15" ht="15.75" x14ac:dyDescent="0.25">
      <c r="A61" s="147">
        <v>9</v>
      </c>
      <c r="B61" s="464"/>
      <c r="C61" s="465"/>
      <c r="D61" s="199"/>
      <c r="E61" s="148"/>
      <c r="F61" s="132"/>
      <c r="G61" s="123"/>
      <c r="H61" s="123"/>
      <c r="I61" s="123"/>
      <c r="J61" s="210"/>
      <c r="K61" s="132"/>
      <c r="L61" s="123"/>
      <c r="M61" s="123"/>
      <c r="N61" s="123"/>
      <c r="O61" s="133"/>
    </row>
    <row r="62" spans="1:15" ht="16.5" thickBot="1" x14ac:dyDescent="0.3">
      <c r="A62" s="149">
        <v>10</v>
      </c>
      <c r="B62" s="466"/>
      <c r="C62" s="467"/>
      <c r="D62" s="200"/>
      <c r="E62" s="151"/>
      <c r="F62" s="158"/>
      <c r="G62" s="211"/>
      <c r="H62" s="211"/>
      <c r="I62" s="211"/>
      <c r="J62" s="212"/>
      <c r="K62" s="158"/>
      <c r="L62" s="211"/>
      <c r="M62" s="211"/>
      <c r="N62" s="211"/>
      <c r="O62" s="160"/>
    </row>
    <row r="63" spans="1:15" ht="13.5" thickBot="1" x14ac:dyDescent="0.25">
      <c r="A63" s="196"/>
      <c r="B63" s="196"/>
      <c r="C63" s="196"/>
      <c r="D63" s="381" t="s">
        <v>13</v>
      </c>
      <c r="E63" s="468"/>
      <c r="F63" s="213">
        <f>SUM(F53:F62)</f>
        <v>0</v>
      </c>
      <c r="G63" s="214">
        <f>SUM(G53:G62)</f>
        <v>0</v>
      </c>
      <c r="H63" s="214">
        <f>SUM(H53:H62)</f>
        <v>0</v>
      </c>
      <c r="I63" s="215">
        <f>SUM(I53:I62)</f>
        <v>0</v>
      </c>
      <c r="J63" s="141"/>
      <c r="K63" s="213">
        <f>SUM(K53:K62)</f>
        <v>0</v>
      </c>
      <c r="L63" s="214">
        <f>SUM(L53:L62)</f>
        <v>0</v>
      </c>
      <c r="M63" s="214">
        <f>SUM(M53:M62)</f>
        <v>0</v>
      </c>
      <c r="N63" s="214">
        <f>SUM(N53:N62)</f>
        <v>0</v>
      </c>
      <c r="O63" s="141"/>
    </row>
    <row r="65" spans="1:15" x14ac:dyDescent="0.2">
      <c r="A65" s="359" t="s">
        <v>69</v>
      </c>
      <c r="B65" s="359"/>
      <c r="C65" s="28" t="s">
        <v>71</v>
      </c>
      <c r="D65" s="1"/>
      <c r="E65" s="4"/>
      <c r="F65" s="4"/>
      <c r="G65" s="1"/>
      <c r="H65" s="5"/>
      <c r="I65" s="5"/>
      <c r="J65" s="4"/>
      <c r="K65" s="5"/>
      <c r="L65" s="5"/>
      <c r="M65" s="5"/>
      <c r="N65" s="5"/>
    </row>
    <row r="66" spans="1:15" x14ac:dyDescent="0.2">
      <c r="A66" s="16"/>
      <c r="B66" s="16"/>
      <c r="C66" s="28" t="s">
        <v>70</v>
      </c>
      <c r="D66" s="1"/>
      <c r="E66" s="4"/>
      <c r="F66" s="4"/>
      <c r="G66" s="1"/>
      <c r="H66" s="5"/>
      <c r="I66" s="5"/>
      <c r="J66" s="4"/>
      <c r="K66" s="5"/>
      <c r="L66" s="5"/>
      <c r="M66" s="5"/>
      <c r="N66" s="5"/>
    </row>
    <row r="67" spans="1:15" ht="13.5" thickBot="1" x14ac:dyDescent="0.25">
      <c r="A67" s="82"/>
      <c r="B67" s="83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 spans="1:15" x14ac:dyDescent="0.2">
      <c r="A68" s="360" t="s">
        <v>20</v>
      </c>
      <c r="B68" s="361"/>
      <c r="C68" s="471" t="s">
        <v>84</v>
      </c>
      <c r="D68" s="38" t="s">
        <v>82</v>
      </c>
      <c r="E68" s="39" t="s">
        <v>83</v>
      </c>
      <c r="F68" s="383" t="s">
        <v>79</v>
      </c>
      <c r="G68" s="384"/>
      <c r="H68" s="384"/>
      <c r="I68" s="384"/>
      <c r="J68" s="385"/>
      <c r="K68" s="433">
        <f>F82+G82+H82+I82+K82+L82+M82+N82</f>
        <v>0</v>
      </c>
      <c r="L68" s="434"/>
      <c r="M68" s="434"/>
      <c r="N68" s="434"/>
      <c r="O68" s="435"/>
    </row>
    <row r="69" spans="1:15" ht="13.5" thickBot="1" x14ac:dyDescent="0.25">
      <c r="A69" s="362"/>
      <c r="B69" s="363"/>
      <c r="C69" s="472"/>
      <c r="D69" s="47"/>
      <c r="E69" s="48"/>
      <c r="F69" s="386"/>
      <c r="G69" s="387"/>
      <c r="H69" s="387"/>
      <c r="I69" s="387"/>
      <c r="J69" s="388"/>
      <c r="K69" s="436"/>
      <c r="L69" s="437"/>
      <c r="M69" s="437"/>
      <c r="N69" s="437"/>
      <c r="O69" s="438"/>
    </row>
    <row r="70" spans="1:15" x14ac:dyDescent="0.2">
      <c r="A70" s="439" t="s">
        <v>155</v>
      </c>
      <c r="B70" s="473"/>
      <c r="C70" s="473"/>
      <c r="D70" s="473"/>
      <c r="E70" s="474"/>
      <c r="F70" s="442" t="s">
        <v>78</v>
      </c>
      <c r="G70" s="443"/>
      <c r="H70" s="443"/>
      <c r="I70" s="443"/>
      <c r="J70" s="444"/>
      <c r="K70" s="445" t="s">
        <v>158</v>
      </c>
      <c r="L70" s="446"/>
      <c r="M70" s="446"/>
      <c r="N70" s="446"/>
      <c r="O70" s="447"/>
    </row>
    <row r="71" spans="1:15" ht="13.5" thickBot="1" x14ac:dyDescent="0.25">
      <c r="A71" s="187" t="s">
        <v>9</v>
      </c>
      <c r="B71" s="454" t="s">
        <v>10</v>
      </c>
      <c r="C71" s="455"/>
      <c r="D71" s="188" t="s">
        <v>15</v>
      </c>
      <c r="E71" s="189" t="s">
        <v>8</v>
      </c>
      <c r="F71" s="184" t="s">
        <v>11</v>
      </c>
      <c r="G71" s="185" t="s">
        <v>42</v>
      </c>
      <c r="H71" s="185" t="s">
        <v>34</v>
      </c>
      <c r="I71" s="185" t="s">
        <v>14</v>
      </c>
      <c r="J71" s="186" t="s">
        <v>12</v>
      </c>
      <c r="K71" s="181" t="s">
        <v>11</v>
      </c>
      <c r="L71" s="182" t="s">
        <v>42</v>
      </c>
      <c r="M71" s="182" t="s">
        <v>34</v>
      </c>
      <c r="N71" s="182" t="s">
        <v>157</v>
      </c>
      <c r="O71" s="183" t="s">
        <v>12</v>
      </c>
    </row>
    <row r="72" spans="1:15" ht="15.75" x14ac:dyDescent="0.25">
      <c r="A72" s="144">
        <v>1</v>
      </c>
      <c r="B72" s="469"/>
      <c r="C72" s="470"/>
      <c r="D72" s="145"/>
      <c r="E72" s="146"/>
      <c r="F72" s="170"/>
      <c r="G72" s="208"/>
      <c r="H72" s="208"/>
      <c r="I72" s="208"/>
      <c r="J72" s="209"/>
      <c r="K72" s="170"/>
      <c r="L72" s="208"/>
      <c r="M72" s="208"/>
      <c r="N72" s="208"/>
      <c r="O72" s="172"/>
    </row>
    <row r="73" spans="1:15" ht="15.75" x14ac:dyDescent="0.25">
      <c r="A73" s="147">
        <v>2</v>
      </c>
      <c r="B73" s="464"/>
      <c r="C73" s="465"/>
      <c r="D73" s="199"/>
      <c r="E73" s="148"/>
      <c r="F73" s="132"/>
      <c r="G73" s="123"/>
      <c r="H73" s="123"/>
      <c r="I73" s="123"/>
      <c r="J73" s="210"/>
      <c r="K73" s="132"/>
      <c r="L73" s="123"/>
      <c r="M73" s="123"/>
      <c r="N73" s="123"/>
      <c r="O73" s="133"/>
    </row>
    <row r="74" spans="1:15" ht="15.75" x14ac:dyDescent="0.25">
      <c r="A74" s="147">
        <v>3</v>
      </c>
      <c r="B74" s="464"/>
      <c r="C74" s="465"/>
      <c r="D74" s="199"/>
      <c r="E74" s="148"/>
      <c r="F74" s="132"/>
      <c r="G74" s="123"/>
      <c r="H74" s="123"/>
      <c r="I74" s="123"/>
      <c r="J74" s="210"/>
      <c r="K74" s="132"/>
      <c r="L74" s="123"/>
      <c r="M74" s="123"/>
      <c r="N74" s="123"/>
      <c r="O74" s="133"/>
    </row>
    <row r="75" spans="1:15" ht="15.75" x14ac:dyDescent="0.25">
      <c r="A75" s="147">
        <v>4</v>
      </c>
      <c r="B75" s="464"/>
      <c r="C75" s="465"/>
      <c r="D75" s="199"/>
      <c r="E75" s="148"/>
      <c r="F75" s="132"/>
      <c r="G75" s="123"/>
      <c r="H75" s="123"/>
      <c r="I75" s="123"/>
      <c r="J75" s="210"/>
      <c r="K75" s="132"/>
      <c r="L75" s="123"/>
      <c r="M75" s="123"/>
      <c r="N75" s="123"/>
      <c r="O75" s="133"/>
    </row>
    <row r="76" spans="1:15" ht="15.75" x14ac:dyDescent="0.25">
      <c r="A76" s="147">
        <v>5</v>
      </c>
      <c r="B76" s="464"/>
      <c r="C76" s="465"/>
      <c r="D76" s="199"/>
      <c r="E76" s="148"/>
      <c r="F76" s="132"/>
      <c r="G76" s="123"/>
      <c r="H76" s="123"/>
      <c r="I76" s="123"/>
      <c r="J76" s="210"/>
      <c r="K76" s="132"/>
      <c r="L76" s="123"/>
      <c r="M76" s="123"/>
      <c r="N76" s="123"/>
      <c r="O76" s="133"/>
    </row>
    <row r="77" spans="1:15" ht="15.75" x14ac:dyDescent="0.25">
      <c r="A77" s="147">
        <v>6</v>
      </c>
      <c r="B77" s="464"/>
      <c r="C77" s="465"/>
      <c r="D77" s="199"/>
      <c r="E77" s="148"/>
      <c r="F77" s="132"/>
      <c r="G77" s="123"/>
      <c r="H77" s="123"/>
      <c r="I77" s="123"/>
      <c r="J77" s="210"/>
      <c r="K77" s="132"/>
      <c r="L77" s="123"/>
      <c r="M77" s="123"/>
      <c r="N77" s="123"/>
      <c r="O77" s="133"/>
    </row>
    <row r="78" spans="1:15" ht="15.75" x14ac:dyDescent="0.25">
      <c r="A78" s="147">
        <v>7</v>
      </c>
      <c r="B78" s="464"/>
      <c r="C78" s="465"/>
      <c r="D78" s="199"/>
      <c r="E78" s="148"/>
      <c r="F78" s="132"/>
      <c r="G78" s="123"/>
      <c r="H78" s="123"/>
      <c r="I78" s="123"/>
      <c r="J78" s="210"/>
      <c r="K78" s="132"/>
      <c r="L78" s="123"/>
      <c r="M78" s="123"/>
      <c r="N78" s="123"/>
      <c r="O78" s="133"/>
    </row>
    <row r="79" spans="1:15" ht="15.75" x14ac:dyDescent="0.25">
      <c r="A79" s="147">
        <v>8</v>
      </c>
      <c r="B79" s="464"/>
      <c r="C79" s="465"/>
      <c r="D79" s="199"/>
      <c r="E79" s="148"/>
      <c r="F79" s="132"/>
      <c r="G79" s="123"/>
      <c r="H79" s="123"/>
      <c r="I79" s="123"/>
      <c r="J79" s="210"/>
      <c r="K79" s="132"/>
      <c r="L79" s="123"/>
      <c r="M79" s="123"/>
      <c r="N79" s="123"/>
      <c r="O79" s="133"/>
    </row>
    <row r="80" spans="1:15" ht="15.75" x14ac:dyDescent="0.25">
      <c r="A80" s="147">
        <v>9</v>
      </c>
      <c r="B80" s="464"/>
      <c r="C80" s="465"/>
      <c r="D80" s="199"/>
      <c r="E80" s="148"/>
      <c r="F80" s="132"/>
      <c r="G80" s="123"/>
      <c r="H80" s="123"/>
      <c r="I80" s="123"/>
      <c r="J80" s="210"/>
      <c r="K80" s="132"/>
      <c r="L80" s="123"/>
      <c r="M80" s="123"/>
      <c r="N80" s="123"/>
      <c r="O80" s="133"/>
    </row>
    <row r="81" spans="1:15" ht="16.5" thickBot="1" x14ac:dyDescent="0.3">
      <c r="A81" s="149">
        <v>10</v>
      </c>
      <c r="B81" s="466"/>
      <c r="C81" s="467"/>
      <c r="D81" s="200"/>
      <c r="E81" s="151"/>
      <c r="F81" s="158"/>
      <c r="G81" s="211"/>
      <c r="H81" s="211"/>
      <c r="I81" s="211"/>
      <c r="J81" s="212"/>
      <c r="K81" s="158"/>
      <c r="L81" s="211"/>
      <c r="M81" s="211"/>
      <c r="N81" s="211"/>
      <c r="O81" s="160"/>
    </row>
    <row r="82" spans="1:15" ht="13.5" thickBot="1" x14ac:dyDescent="0.25">
      <c r="A82" s="196"/>
      <c r="B82" s="196"/>
      <c r="C82" s="196"/>
      <c r="D82" s="381" t="s">
        <v>13</v>
      </c>
      <c r="E82" s="468"/>
      <c r="F82" s="213">
        <f>SUM(F72:F81)</f>
        <v>0</v>
      </c>
      <c r="G82" s="214">
        <f>SUM(G72:G81)</f>
        <v>0</v>
      </c>
      <c r="H82" s="214">
        <f>SUM(H72:H81)</f>
        <v>0</v>
      </c>
      <c r="I82" s="215">
        <f>SUM(I72:I81)</f>
        <v>0</v>
      </c>
      <c r="J82" s="141"/>
      <c r="K82" s="213">
        <f>SUM(K72:K81)</f>
        <v>0</v>
      </c>
      <c r="L82" s="214">
        <f>SUM(L72:L81)</f>
        <v>0</v>
      </c>
      <c r="M82" s="214">
        <f>SUM(M72:M81)</f>
        <v>0</v>
      </c>
      <c r="N82" s="214">
        <f>SUM(N72:N81)</f>
        <v>0</v>
      </c>
      <c r="O82" s="141"/>
    </row>
    <row r="84" spans="1:15" x14ac:dyDescent="0.2">
      <c r="A84" s="359" t="s">
        <v>69</v>
      </c>
      <c r="B84" s="359"/>
      <c r="C84" s="28" t="s">
        <v>71</v>
      </c>
      <c r="D84" s="1"/>
      <c r="E84" s="4"/>
      <c r="F84" s="4"/>
      <c r="G84" s="1"/>
      <c r="H84" s="5"/>
      <c r="I84" s="5"/>
      <c r="J84" s="4"/>
      <c r="K84" s="5"/>
      <c r="L84" s="5"/>
      <c r="M84" s="5"/>
      <c r="N84" s="5"/>
    </row>
    <row r="85" spans="1:15" x14ac:dyDescent="0.2">
      <c r="A85" s="16"/>
      <c r="B85" s="16"/>
      <c r="C85" s="28" t="s">
        <v>70</v>
      </c>
      <c r="D85" s="1"/>
      <c r="E85" s="4"/>
      <c r="F85" s="4"/>
      <c r="G85" s="1"/>
      <c r="H85" s="5"/>
      <c r="I85" s="5"/>
      <c r="J85" s="4"/>
      <c r="K85" s="5"/>
      <c r="L85" s="5"/>
      <c r="M85" s="5"/>
      <c r="N85" s="5"/>
    </row>
    <row r="86" spans="1:15" ht="13.5" thickBot="1" x14ac:dyDescent="0.25">
      <c r="A86" s="82"/>
      <c r="B86" s="83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</row>
    <row r="87" spans="1:15" x14ac:dyDescent="0.2">
      <c r="A87" s="360" t="s">
        <v>21</v>
      </c>
      <c r="B87" s="361"/>
      <c r="C87" s="471" t="s">
        <v>84</v>
      </c>
      <c r="D87" s="38" t="s">
        <v>82</v>
      </c>
      <c r="E87" s="39" t="s">
        <v>83</v>
      </c>
      <c r="F87" s="383" t="s">
        <v>79</v>
      </c>
      <c r="G87" s="384"/>
      <c r="H87" s="384"/>
      <c r="I87" s="384"/>
      <c r="J87" s="385"/>
      <c r="K87" s="433">
        <f>F101+G101+H101+I101+K101+L101+M101+N101</f>
        <v>0</v>
      </c>
      <c r="L87" s="434"/>
      <c r="M87" s="434"/>
      <c r="N87" s="434"/>
      <c r="O87" s="435"/>
    </row>
    <row r="88" spans="1:15" ht="13.5" thickBot="1" x14ac:dyDescent="0.25">
      <c r="A88" s="362"/>
      <c r="B88" s="363"/>
      <c r="C88" s="472"/>
      <c r="D88" s="47"/>
      <c r="E88" s="48"/>
      <c r="F88" s="386"/>
      <c r="G88" s="387"/>
      <c r="H88" s="387"/>
      <c r="I88" s="387"/>
      <c r="J88" s="388"/>
      <c r="K88" s="436"/>
      <c r="L88" s="437"/>
      <c r="M88" s="437"/>
      <c r="N88" s="437"/>
      <c r="O88" s="438"/>
    </row>
    <row r="89" spans="1:15" x14ac:dyDescent="0.2">
      <c r="A89" s="439" t="s">
        <v>155</v>
      </c>
      <c r="B89" s="473"/>
      <c r="C89" s="473"/>
      <c r="D89" s="473"/>
      <c r="E89" s="474"/>
      <c r="F89" s="442" t="s">
        <v>78</v>
      </c>
      <c r="G89" s="443"/>
      <c r="H89" s="443"/>
      <c r="I89" s="443"/>
      <c r="J89" s="444"/>
      <c r="K89" s="445" t="s">
        <v>158</v>
      </c>
      <c r="L89" s="446"/>
      <c r="M89" s="446"/>
      <c r="N89" s="446"/>
      <c r="O89" s="447"/>
    </row>
    <row r="90" spans="1:15" ht="13.5" thickBot="1" x14ac:dyDescent="0.25">
      <c r="A90" s="187" t="s">
        <v>9</v>
      </c>
      <c r="B90" s="454" t="s">
        <v>10</v>
      </c>
      <c r="C90" s="455"/>
      <c r="D90" s="188" t="s">
        <v>15</v>
      </c>
      <c r="E90" s="189" t="s">
        <v>8</v>
      </c>
      <c r="F90" s="184" t="s">
        <v>11</v>
      </c>
      <c r="G90" s="185" t="s">
        <v>42</v>
      </c>
      <c r="H90" s="185" t="s">
        <v>34</v>
      </c>
      <c r="I90" s="185" t="s">
        <v>14</v>
      </c>
      <c r="J90" s="186" t="s">
        <v>12</v>
      </c>
      <c r="K90" s="181" t="s">
        <v>11</v>
      </c>
      <c r="L90" s="182" t="s">
        <v>42</v>
      </c>
      <c r="M90" s="182" t="s">
        <v>34</v>
      </c>
      <c r="N90" s="182" t="s">
        <v>157</v>
      </c>
      <c r="O90" s="183" t="s">
        <v>12</v>
      </c>
    </row>
    <row r="91" spans="1:15" ht="15.75" x14ac:dyDescent="0.25">
      <c r="A91" s="144">
        <v>1</v>
      </c>
      <c r="B91" s="469"/>
      <c r="C91" s="470"/>
      <c r="D91" s="145"/>
      <c r="E91" s="146"/>
      <c r="F91" s="170"/>
      <c r="G91" s="208"/>
      <c r="H91" s="208"/>
      <c r="I91" s="208"/>
      <c r="J91" s="209"/>
      <c r="K91" s="170"/>
      <c r="L91" s="208"/>
      <c r="M91" s="208"/>
      <c r="N91" s="208"/>
      <c r="O91" s="172"/>
    </row>
    <row r="92" spans="1:15" ht="15.75" x14ac:dyDescent="0.25">
      <c r="A92" s="147">
        <v>2</v>
      </c>
      <c r="B92" s="464"/>
      <c r="C92" s="465"/>
      <c r="D92" s="199"/>
      <c r="E92" s="148"/>
      <c r="F92" s="132"/>
      <c r="G92" s="123"/>
      <c r="H92" s="123"/>
      <c r="I92" s="123"/>
      <c r="J92" s="210"/>
      <c r="K92" s="132"/>
      <c r="L92" s="123"/>
      <c r="M92" s="123"/>
      <c r="N92" s="123"/>
      <c r="O92" s="133"/>
    </row>
    <row r="93" spans="1:15" ht="15.75" x14ac:dyDescent="0.25">
      <c r="A93" s="147">
        <v>3</v>
      </c>
      <c r="B93" s="464"/>
      <c r="C93" s="465"/>
      <c r="D93" s="199"/>
      <c r="E93" s="148"/>
      <c r="F93" s="132"/>
      <c r="G93" s="123"/>
      <c r="H93" s="123"/>
      <c r="I93" s="123"/>
      <c r="J93" s="210"/>
      <c r="K93" s="132"/>
      <c r="L93" s="123"/>
      <c r="M93" s="123"/>
      <c r="N93" s="123"/>
      <c r="O93" s="133"/>
    </row>
    <row r="94" spans="1:15" ht="15.75" x14ac:dyDescent="0.25">
      <c r="A94" s="147">
        <v>4</v>
      </c>
      <c r="B94" s="464"/>
      <c r="C94" s="465"/>
      <c r="D94" s="199"/>
      <c r="E94" s="148"/>
      <c r="F94" s="132"/>
      <c r="G94" s="123"/>
      <c r="H94" s="123"/>
      <c r="I94" s="123"/>
      <c r="J94" s="210"/>
      <c r="K94" s="132"/>
      <c r="L94" s="123"/>
      <c r="M94" s="123"/>
      <c r="N94" s="123"/>
      <c r="O94" s="133"/>
    </row>
    <row r="95" spans="1:15" ht="15.75" x14ac:dyDescent="0.25">
      <c r="A95" s="147">
        <v>5</v>
      </c>
      <c r="B95" s="464"/>
      <c r="C95" s="465"/>
      <c r="D95" s="199"/>
      <c r="E95" s="148"/>
      <c r="F95" s="132"/>
      <c r="G95" s="123"/>
      <c r="H95" s="123"/>
      <c r="I95" s="123"/>
      <c r="J95" s="210"/>
      <c r="K95" s="132"/>
      <c r="L95" s="123"/>
      <c r="M95" s="123"/>
      <c r="N95" s="123"/>
      <c r="O95" s="133"/>
    </row>
    <row r="96" spans="1:15" ht="15.75" x14ac:dyDescent="0.25">
      <c r="A96" s="147">
        <v>6</v>
      </c>
      <c r="B96" s="464"/>
      <c r="C96" s="465"/>
      <c r="D96" s="199"/>
      <c r="E96" s="148"/>
      <c r="F96" s="132"/>
      <c r="G96" s="123"/>
      <c r="H96" s="123"/>
      <c r="I96" s="123"/>
      <c r="J96" s="210"/>
      <c r="K96" s="132"/>
      <c r="L96" s="123"/>
      <c r="M96" s="123"/>
      <c r="N96" s="123"/>
      <c r="O96" s="133"/>
    </row>
    <row r="97" spans="1:15" ht="15.75" x14ac:dyDescent="0.25">
      <c r="A97" s="147">
        <v>7</v>
      </c>
      <c r="B97" s="464"/>
      <c r="C97" s="465"/>
      <c r="D97" s="199"/>
      <c r="E97" s="148"/>
      <c r="F97" s="132"/>
      <c r="G97" s="123"/>
      <c r="H97" s="123"/>
      <c r="I97" s="123"/>
      <c r="J97" s="210"/>
      <c r="K97" s="132"/>
      <c r="L97" s="123"/>
      <c r="M97" s="123"/>
      <c r="N97" s="123"/>
      <c r="O97" s="133"/>
    </row>
    <row r="98" spans="1:15" ht="15.75" x14ac:dyDescent="0.25">
      <c r="A98" s="147">
        <v>8</v>
      </c>
      <c r="B98" s="464"/>
      <c r="C98" s="465"/>
      <c r="D98" s="199"/>
      <c r="E98" s="148"/>
      <c r="F98" s="132"/>
      <c r="G98" s="123"/>
      <c r="H98" s="123"/>
      <c r="I98" s="123"/>
      <c r="J98" s="210"/>
      <c r="K98" s="132"/>
      <c r="L98" s="123"/>
      <c r="M98" s="123"/>
      <c r="N98" s="123"/>
      <c r="O98" s="133"/>
    </row>
    <row r="99" spans="1:15" ht="15.75" x14ac:dyDescent="0.25">
      <c r="A99" s="147">
        <v>9</v>
      </c>
      <c r="B99" s="464"/>
      <c r="C99" s="465"/>
      <c r="D99" s="199"/>
      <c r="E99" s="148"/>
      <c r="F99" s="132"/>
      <c r="G99" s="123"/>
      <c r="H99" s="123"/>
      <c r="I99" s="123"/>
      <c r="J99" s="210"/>
      <c r="K99" s="132"/>
      <c r="L99" s="123"/>
      <c r="M99" s="123"/>
      <c r="N99" s="123"/>
      <c r="O99" s="133"/>
    </row>
    <row r="100" spans="1:15" ht="16.5" thickBot="1" x14ac:dyDescent="0.3">
      <c r="A100" s="149">
        <v>10</v>
      </c>
      <c r="B100" s="466"/>
      <c r="C100" s="467"/>
      <c r="D100" s="200"/>
      <c r="E100" s="151"/>
      <c r="F100" s="158"/>
      <c r="G100" s="211"/>
      <c r="H100" s="211"/>
      <c r="I100" s="211"/>
      <c r="J100" s="212"/>
      <c r="K100" s="158"/>
      <c r="L100" s="211"/>
      <c r="M100" s="211"/>
      <c r="N100" s="211"/>
      <c r="O100" s="160"/>
    </row>
    <row r="101" spans="1:15" ht="13.5" thickBot="1" x14ac:dyDescent="0.25">
      <c r="A101" s="196"/>
      <c r="B101" s="196"/>
      <c r="C101" s="196"/>
      <c r="D101" s="381" t="s">
        <v>13</v>
      </c>
      <c r="E101" s="468"/>
      <c r="F101" s="213">
        <f>SUM(F91:F100)</f>
        <v>0</v>
      </c>
      <c r="G101" s="214">
        <f>SUM(G91:G100)</f>
        <v>0</v>
      </c>
      <c r="H101" s="214">
        <f>SUM(H91:H100)</f>
        <v>0</v>
      </c>
      <c r="I101" s="215">
        <f>SUM(I91:I100)</f>
        <v>0</v>
      </c>
      <c r="J101" s="141"/>
      <c r="K101" s="213">
        <f>SUM(K91:K100)</f>
        <v>0</v>
      </c>
      <c r="L101" s="214">
        <f>SUM(L91:L100)</f>
        <v>0</v>
      </c>
      <c r="M101" s="214">
        <f>SUM(M91:M100)</f>
        <v>0</v>
      </c>
      <c r="N101" s="214">
        <f>SUM(N91:N100)</f>
        <v>0</v>
      </c>
      <c r="O101" s="141"/>
    </row>
    <row r="103" spans="1:15" x14ac:dyDescent="0.2">
      <c r="A103" s="359" t="s">
        <v>69</v>
      </c>
      <c r="B103" s="359"/>
      <c r="C103" s="28" t="s">
        <v>71</v>
      </c>
      <c r="D103" s="1"/>
      <c r="E103" s="4"/>
      <c r="F103" s="4"/>
      <c r="G103" s="1"/>
      <c r="H103" s="5"/>
      <c r="I103" s="5"/>
      <c r="J103" s="4"/>
      <c r="K103" s="5"/>
      <c r="L103" s="5"/>
      <c r="M103" s="5"/>
      <c r="N103" s="5"/>
    </row>
    <row r="104" spans="1:15" x14ac:dyDescent="0.2">
      <c r="A104" s="16"/>
      <c r="B104" s="16"/>
      <c r="C104" s="28" t="s">
        <v>70</v>
      </c>
      <c r="D104" s="1"/>
      <c r="E104" s="4"/>
      <c r="F104" s="4"/>
      <c r="G104" s="1"/>
      <c r="H104" s="5"/>
      <c r="I104" s="5"/>
      <c r="J104" s="4"/>
      <c r="K104" s="5"/>
      <c r="L104" s="5"/>
      <c r="M104" s="5"/>
      <c r="N104" s="5"/>
    </row>
    <row r="105" spans="1:15" ht="13.5" thickBot="1" x14ac:dyDescent="0.25">
      <c r="A105" s="82"/>
      <c r="B105" s="83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</row>
    <row r="106" spans="1:15" x14ac:dyDescent="0.2">
      <c r="A106" s="360" t="s">
        <v>22</v>
      </c>
      <c r="B106" s="361"/>
      <c r="C106" s="471" t="s">
        <v>84</v>
      </c>
      <c r="D106" s="38" t="s">
        <v>82</v>
      </c>
      <c r="E106" s="39" t="s">
        <v>83</v>
      </c>
      <c r="F106" s="383" t="s">
        <v>79</v>
      </c>
      <c r="G106" s="384"/>
      <c r="H106" s="384"/>
      <c r="I106" s="384"/>
      <c r="J106" s="385"/>
      <c r="K106" s="433">
        <f>F120+G120+H120+I120+K120+L120+M120+N120</f>
        <v>0</v>
      </c>
      <c r="L106" s="434"/>
      <c r="M106" s="434"/>
      <c r="N106" s="434"/>
      <c r="O106" s="435"/>
    </row>
    <row r="107" spans="1:15" ht="13.5" thickBot="1" x14ac:dyDescent="0.25">
      <c r="A107" s="362"/>
      <c r="B107" s="363"/>
      <c r="C107" s="472"/>
      <c r="D107" s="47"/>
      <c r="E107" s="48"/>
      <c r="F107" s="386"/>
      <c r="G107" s="387"/>
      <c r="H107" s="387"/>
      <c r="I107" s="387"/>
      <c r="J107" s="388"/>
      <c r="K107" s="436"/>
      <c r="L107" s="437"/>
      <c r="M107" s="437"/>
      <c r="N107" s="437"/>
      <c r="O107" s="438"/>
    </row>
    <row r="108" spans="1:15" x14ac:dyDescent="0.2">
      <c r="A108" s="439" t="s">
        <v>155</v>
      </c>
      <c r="B108" s="473"/>
      <c r="C108" s="473"/>
      <c r="D108" s="473"/>
      <c r="E108" s="474"/>
      <c r="F108" s="442" t="s">
        <v>78</v>
      </c>
      <c r="G108" s="443"/>
      <c r="H108" s="443"/>
      <c r="I108" s="443"/>
      <c r="J108" s="444"/>
      <c r="K108" s="445" t="s">
        <v>158</v>
      </c>
      <c r="L108" s="446"/>
      <c r="M108" s="446"/>
      <c r="N108" s="446"/>
      <c r="O108" s="447"/>
    </row>
    <row r="109" spans="1:15" ht="13.5" thickBot="1" x14ac:dyDescent="0.25">
      <c r="A109" s="187" t="s">
        <v>9</v>
      </c>
      <c r="B109" s="454" t="s">
        <v>10</v>
      </c>
      <c r="C109" s="455"/>
      <c r="D109" s="188" t="s">
        <v>15</v>
      </c>
      <c r="E109" s="189" t="s">
        <v>8</v>
      </c>
      <c r="F109" s="184" t="s">
        <v>11</v>
      </c>
      <c r="G109" s="185" t="s">
        <v>42</v>
      </c>
      <c r="H109" s="185" t="s">
        <v>34</v>
      </c>
      <c r="I109" s="185" t="s">
        <v>14</v>
      </c>
      <c r="J109" s="186" t="s">
        <v>12</v>
      </c>
      <c r="K109" s="181" t="s">
        <v>11</v>
      </c>
      <c r="L109" s="182" t="s">
        <v>42</v>
      </c>
      <c r="M109" s="182" t="s">
        <v>34</v>
      </c>
      <c r="N109" s="182" t="s">
        <v>157</v>
      </c>
      <c r="O109" s="183" t="s">
        <v>12</v>
      </c>
    </row>
    <row r="110" spans="1:15" ht="15.75" x14ac:dyDescent="0.25">
      <c r="A110" s="144">
        <v>1</v>
      </c>
      <c r="B110" s="469"/>
      <c r="C110" s="470"/>
      <c r="D110" s="145"/>
      <c r="E110" s="146"/>
      <c r="F110" s="170"/>
      <c r="G110" s="208"/>
      <c r="H110" s="208"/>
      <c r="I110" s="208"/>
      <c r="J110" s="209"/>
      <c r="K110" s="170"/>
      <c r="L110" s="208"/>
      <c r="M110" s="208"/>
      <c r="N110" s="208"/>
      <c r="O110" s="172"/>
    </row>
    <row r="111" spans="1:15" ht="15.75" x14ac:dyDescent="0.25">
      <c r="A111" s="147">
        <v>2</v>
      </c>
      <c r="B111" s="464"/>
      <c r="C111" s="465"/>
      <c r="D111" s="199"/>
      <c r="E111" s="148"/>
      <c r="F111" s="132"/>
      <c r="G111" s="123"/>
      <c r="H111" s="123"/>
      <c r="I111" s="123"/>
      <c r="J111" s="210"/>
      <c r="K111" s="132"/>
      <c r="L111" s="123"/>
      <c r="M111" s="123"/>
      <c r="N111" s="123"/>
      <c r="O111" s="133"/>
    </row>
    <row r="112" spans="1:15" ht="15.75" x14ac:dyDescent="0.25">
      <c r="A112" s="147">
        <v>3</v>
      </c>
      <c r="B112" s="464"/>
      <c r="C112" s="465"/>
      <c r="D112" s="199"/>
      <c r="E112" s="148"/>
      <c r="F112" s="132"/>
      <c r="G112" s="123"/>
      <c r="H112" s="123"/>
      <c r="I112" s="123"/>
      <c r="J112" s="210"/>
      <c r="K112" s="132"/>
      <c r="L112" s="123"/>
      <c r="M112" s="123"/>
      <c r="N112" s="123"/>
      <c r="O112" s="133"/>
    </row>
    <row r="113" spans="1:15" ht="15.75" x14ac:dyDescent="0.25">
      <c r="A113" s="147">
        <v>4</v>
      </c>
      <c r="B113" s="464"/>
      <c r="C113" s="465"/>
      <c r="D113" s="199"/>
      <c r="E113" s="148"/>
      <c r="F113" s="132"/>
      <c r="G113" s="123"/>
      <c r="H113" s="123"/>
      <c r="I113" s="123"/>
      <c r="J113" s="210"/>
      <c r="K113" s="132"/>
      <c r="L113" s="123"/>
      <c r="M113" s="123"/>
      <c r="N113" s="123"/>
      <c r="O113" s="133"/>
    </row>
    <row r="114" spans="1:15" ht="15.75" x14ac:dyDescent="0.25">
      <c r="A114" s="147">
        <v>5</v>
      </c>
      <c r="B114" s="464"/>
      <c r="C114" s="465"/>
      <c r="D114" s="199"/>
      <c r="E114" s="148"/>
      <c r="F114" s="132"/>
      <c r="G114" s="123"/>
      <c r="H114" s="123"/>
      <c r="I114" s="123"/>
      <c r="J114" s="210"/>
      <c r="K114" s="132"/>
      <c r="L114" s="123"/>
      <c r="M114" s="123"/>
      <c r="N114" s="123"/>
      <c r="O114" s="133"/>
    </row>
    <row r="115" spans="1:15" ht="15.75" x14ac:dyDescent="0.25">
      <c r="A115" s="147">
        <v>6</v>
      </c>
      <c r="B115" s="464"/>
      <c r="C115" s="465"/>
      <c r="D115" s="199"/>
      <c r="E115" s="148"/>
      <c r="F115" s="132"/>
      <c r="G115" s="123"/>
      <c r="H115" s="123"/>
      <c r="I115" s="123"/>
      <c r="J115" s="210"/>
      <c r="K115" s="132"/>
      <c r="L115" s="123"/>
      <c r="M115" s="123"/>
      <c r="N115" s="123"/>
      <c r="O115" s="133"/>
    </row>
    <row r="116" spans="1:15" ht="15.75" x14ac:dyDescent="0.25">
      <c r="A116" s="147">
        <v>7</v>
      </c>
      <c r="B116" s="464"/>
      <c r="C116" s="465"/>
      <c r="D116" s="199"/>
      <c r="E116" s="148"/>
      <c r="F116" s="132"/>
      <c r="G116" s="123"/>
      <c r="H116" s="123"/>
      <c r="I116" s="123"/>
      <c r="J116" s="210"/>
      <c r="K116" s="132"/>
      <c r="L116" s="123"/>
      <c r="M116" s="123"/>
      <c r="N116" s="123"/>
      <c r="O116" s="133"/>
    </row>
    <row r="117" spans="1:15" ht="15.75" x14ac:dyDescent="0.25">
      <c r="A117" s="147">
        <v>8</v>
      </c>
      <c r="B117" s="464"/>
      <c r="C117" s="465"/>
      <c r="D117" s="199"/>
      <c r="E117" s="148"/>
      <c r="F117" s="132"/>
      <c r="G117" s="123"/>
      <c r="H117" s="123"/>
      <c r="I117" s="123"/>
      <c r="J117" s="210"/>
      <c r="K117" s="132"/>
      <c r="L117" s="123"/>
      <c r="M117" s="123"/>
      <c r="N117" s="123"/>
      <c r="O117" s="133"/>
    </row>
    <row r="118" spans="1:15" ht="15.75" x14ac:dyDescent="0.25">
      <c r="A118" s="147">
        <v>9</v>
      </c>
      <c r="B118" s="464"/>
      <c r="C118" s="465"/>
      <c r="D118" s="199"/>
      <c r="E118" s="148"/>
      <c r="F118" s="132"/>
      <c r="G118" s="123"/>
      <c r="H118" s="123"/>
      <c r="I118" s="123"/>
      <c r="J118" s="210"/>
      <c r="K118" s="132"/>
      <c r="L118" s="123"/>
      <c r="M118" s="123"/>
      <c r="N118" s="123"/>
      <c r="O118" s="133"/>
    </row>
    <row r="119" spans="1:15" ht="16.5" thickBot="1" x14ac:dyDescent="0.3">
      <c r="A119" s="149">
        <v>10</v>
      </c>
      <c r="B119" s="466"/>
      <c r="C119" s="467"/>
      <c r="D119" s="200"/>
      <c r="E119" s="151"/>
      <c r="F119" s="158"/>
      <c r="G119" s="211"/>
      <c r="H119" s="211"/>
      <c r="I119" s="211"/>
      <c r="J119" s="212"/>
      <c r="K119" s="158"/>
      <c r="L119" s="211"/>
      <c r="M119" s="211"/>
      <c r="N119" s="211"/>
      <c r="O119" s="160"/>
    </row>
    <row r="120" spans="1:15" ht="13.5" thickBot="1" x14ac:dyDescent="0.25">
      <c r="A120" s="196"/>
      <c r="B120" s="196"/>
      <c r="C120" s="196"/>
      <c r="D120" s="381" t="s">
        <v>13</v>
      </c>
      <c r="E120" s="468"/>
      <c r="F120" s="213">
        <f>SUM(F110:F119)</f>
        <v>0</v>
      </c>
      <c r="G120" s="214">
        <f>SUM(G110:G119)</f>
        <v>0</v>
      </c>
      <c r="H120" s="214">
        <f>SUM(H110:H119)</f>
        <v>0</v>
      </c>
      <c r="I120" s="215">
        <f>SUM(I110:I119)</f>
        <v>0</v>
      </c>
      <c r="J120" s="141"/>
      <c r="K120" s="213">
        <f>SUM(K110:K119)</f>
        <v>0</v>
      </c>
      <c r="L120" s="214">
        <f>SUM(L110:L119)</f>
        <v>0</v>
      </c>
      <c r="M120" s="214">
        <f>SUM(M110:M119)</f>
        <v>0</v>
      </c>
      <c r="N120" s="214">
        <f>SUM(N110:N119)</f>
        <v>0</v>
      </c>
      <c r="O120" s="141"/>
    </row>
    <row r="122" spans="1:15" x14ac:dyDescent="0.2">
      <c r="A122" s="359" t="s">
        <v>69</v>
      </c>
      <c r="B122" s="359"/>
      <c r="C122" s="28" t="s">
        <v>71</v>
      </c>
      <c r="D122" s="1"/>
      <c r="E122" s="4"/>
      <c r="F122" s="4"/>
      <c r="G122" s="1"/>
      <c r="H122" s="5"/>
      <c r="I122" s="5"/>
      <c r="J122" s="4"/>
      <c r="K122" s="5"/>
      <c r="L122" s="5"/>
      <c r="M122" s="5"/>
      <c r="N122" s="5"/>
    </row>
    <row r="123" spans="1:15" x14ac:dyDescent="0.2">
      <c r="A123" s="16"/>
      <c r="B123" s="16"/>
      <c r="C123" s="28" t="s">
        <v>70</v>
      </c>
      <c r="D123" s="1"/>
      <c r="E123" s="4"/>
      <c r="F123" s="4"/>
      <c r="G123" s="1"/>
      <c r="H123" s="5"/>
      <c r="I123" s="5"/>
      <c r="J123" s="4"/>
      <c r="K123" s="5"/>
      <c r="L123" s="5"/>
      <c r="M123" s="5"/>
      <c r="N123" s="5"/>
    </row>
    <row r="124" spans="1:15" ht="13.5" thickBot="1" x14ac:dyDescent="0.25">
      <c r="A124" s="82"/>
      <c r="B124" s="83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</row>
    <row r="125" spans="1:15" x14ac:dyDescent="0.2">
      <c r="A125" s="360" t="s">
        <v>23</v>
      </c>
      <c r="B125" s="361"/>
      <c r="C125" s="471" t="s">
        <v>84</v>
      </c>
      <c r="D125" s="38" t="s">
        <v>82</v>
      </c>
      <c r="E125" s="39" t="s">
        <v>83</v>
      </c>
      <c r="F125" s="383" t="s">
        <v>79</v>
      </c>
      <c r="G125" s="384"/>
      <c r="H125" s="384"/>
      <c r="I125" s="384"/>
      <c r="J125" s="385"/>
      <c r="K125" s="433">
        <f>F139+G139+H139+I139+K139+L139+M139+N139</f>
        <v>0</v>
      </c>
      <c r="L125" s="434"/>
      <c r="M125" s="434"/>
      <c r="N125" s="434"/>
      <c r="O125" s="435"/>
    </row>
    <row r="126" spans="1:15" ht="13.5" thickBot="1" x14ac:dyDescent="0.25">
      <c r="A126" s="362"/>
      <c r="B126" s="363"/>
      <c r="C126" s="472"/>
      <c r="D126" s="47"/>
      <c r="E126" s="48"/>
      <c r="F126" s="386"/>
      <c r="G126" s="387"/>
      <c r="H126" s="387"/>
      <c r="I126" s="387"/>
      <c r="J126" s="388"/>
      <c r="K126" s="436"/>
      <c r="L126" s="437"/>
      <c r="M126" s="437"/>
      <c r="N126" s="437"/>
      <c r="O126" s="438"/>
    </row>
    <row r="127" spans="1:15" x14ac:dyDescent="0.2">
      <c r="A127" s="439" t="s">
        <v>155</v>
      </c>
      <c r="B127" s="473"/>
      <c r="C127" s="473"/>
      <c r="D127" s="473"/>
      <c r="E127" s="474"/>
      <c r="F127" s="442" t="s">
        <v>78</v>
      </c>
      <c r="G127" s="443"/>
      <c r="H127" s="443"/>
      <c r="I127" s="443"/>
      <c r="J127" s="444"/>
      <c r="K127" s="445" t="s">
        <v>158</v>
      </c>
      <c r="L127" s="446"/>
      <c r="M127" s="446"/>
      <c r="N127" s="446"/>
      <c r="O127" s="447"/>
    </row>
    <row r="128" spans="1:15" ht="13.5" thickBot="1" x14ac:dyDescent="0.25">
      <c r="A128" s="187" t="s">
        <v>9</v>
      </c>
      <c r="B128" s="454" t="s">
        <v>10</v>
      </c>
      <c r="C128" s="455"/>
      <c r="D128" s="188" t="s">
        <v>15</v>
      </c>
      <c r="E128" s="189" t="s">
        <v>8</v>
      </c>
      <c r="F128" s="184" t="s">
        <v>11</v>
      </c>
      <c r="G128" s="185" t="s">
        <v>42</v>
      </c>
      <c r="H128" s="185" t="s">
        <v>34</v>
      </c>
      <c r="I128" s="185" t="s">
        <v>14</v>
      </c>
      <c r="J128" s="186" t="s">
        <v>12</v>
      </c>
      <c r="K128" s="181" t="s">
        <v>11</v>
      </c>
      <c r="L128" s="182" t="s">
        <v>42</v>
      </c>
      <c r="M128" s="182" t="s">
        <v>34</v>
      </c>
      <c r="N128" s="182" t="s">
        <v>157</v>
      </c>
      <c r="O128" s="183" t="s">
        <v>12</v>
      </c>
    </row>
    <row r="129" spans="1:15" ht="15.75" x14ac:dyDescent="0.25">
      <c r="A129" s="144">
        <v>1</v>
      </c>
      <c r="B129" s="469"/>
      <c r="C129" s="470"/>
      <c r="D129" s="145"/>
      <c r="E129" s="146"/>
      <c r="F129" s="170"/>
      <c r="G129" s="208"/>
      <c r="H129" s="208"/>
      <c r="I129" s="208"/>
      <c r="J129" s="209"/>
      <c r="K129" s="170"/>
      <c r="L129" s="208"/>
      <c r="M129" s="208"/>
      <c r="N129" s="208"/>
      <c r="O129" s="172"/>
    </row>
    <row r="130" spans="1:15" ht="15.75" x14ac:dyDescent="0.25">
      <c r="A130" s="147">
        <v>2</v>
      </c>
      <c r="B130" s="464"/>
      <c r="C130" s="465"/>
      <c r="D130" s="199"/>
      <c r="E130" s="148"/>
      <c r="F130" s="132"/>
      <c r="G130" s="123"/>
      <c r="H130" s="123"/>
      <c r="I130" s="123"/>
      <c r="J130" s="210"/>
      <c r="K130" s="132"/>
      <c r="L130" s="123"/>
      <c r="M130" s="123"/>
      <c r="N130" s="123"/>
      <c r="O130" s="133"/>
    </row>
    <row r="131" spans="1:15" ht="15.75" x14ac:dyDescent="0.25">
      <c r="A131" s="147">
        <v>3</v>
      </c>
      <c r="B131" s="464"/>
      <c r="C131" s="465"/>
      <c r="D131" s="199"/>
      <c r="E131" s="148"/>
      <c r="F131" s="132"/>
      <c r="G131" s="123"/>
      <c r="H131" s="123"/>
      <c r="I131" s="123"/>
      <c r="J131" s="210"/>
      <c r="K131" s="132"/>
      <c r="L131" s="123"/>
      <c r="M131" s="123"/>
      <c r="N131" s="123"/>
      <c r="O131" s="133"/>
    </row>
    <row r="132" spans="1:15" ht="15.75" x14ac:dyDescent="0.25">
      <c r="A132" s="147">
        <v>4</v>
      </c>
      <c r="B132" s="464"/>
      <c r="C132" s="465"/>
      <c r="D132" s="199"/>
      <c r="E132" s="148"/>
      <c r="F132" s="132"/>
      <c r="G132" s="123"/>
      <c r="H132" s="123"/>
      <c r="I132" s="123"/>
      <c r="J132" s="210"/>
      <c r="K132" s="132"/>
      <c r="L132" s="123"/>
      <c r="M132" s="123"/>
      <c r="N132" s="123"/>
      <c r="O132" s="133"/>
    </row>
    <row r="133" spans="1:15" ht="15.75" x14ac:dyDescent="0.25">
      <c r="A133" s="147">
        <v>5</v>
      </c>
      <c r="B133" s="464"/>
      <c r="C133" s="465"/>
      <c r="D133" s="199"/>
      <c r="E133" s="148"/>
      <c r="F133" s="132"/>
      <c r="G133" s="123"/>
      <c r="H133" s="123"/>
      <c r="I133" s="123"/>
      <c r="J133" s="210"/>
      <c r="K133" s="132"/>
      <c r="L133" s="123"/>
      <c r="M133" s="123"/>
      <c r="N133" s="123"/>
      <c r="O133" s="133"/>
    </row>
    <row r="134" spans="1:15" ht="15.75" x14ac:dyDescent="0.25">
      <c r="A134" s="147">
        <v>6</v>
      </c>
      <c r="B134" s="464"/>
      <c r="C134" s="465"/>
      <c r="D134" s="199"/>
      <c r="E134" s="148"/>
      <c r="F134" s="132"/>
      <c r="G134" s="123"/>
      <c r="H134" s="123"/>
      <c r="I134" s="123"/>
      <c r="J134" s="210"/>
      <c r="K134" s="132"/>
      <c r="L134" s="123"/>
      <c r="M134" s="123"/>
      <c r="N134" s="123"/>
      <c r="O134" s="133"/>
    </row>
    <row r="135" spans="1:15" ht="15.75" x14ac:dyDescent="0.25">
      <c r="A135" s="147">
        <v>7</v>
      </c>
      <c r="B135" s="464"/>
      <c r="C135" s="465"/>
      <c r="D135" s="199"/>
      <c r="E135" s="148"/>
      <c r="F135" s="132"/>
      <c r="G135" s="123"/>
      <c r="H135" s="123"/>
      <c r="I135" s="123"/>
      <c r="J135" s="210"/>
      <c r="K135" s="132"/>
      <c r="L135" s="123"/>
      <c r="M135" s="123"/>
      <c r="N135" s="123"/>
      <c r="O135" s="133"/>
    </row>
    <row r="136" spans="1:15" ht="15.75" x14ac:dyDescent="0.25">
      <c r="A136" s="147">
        <v>8</v>
      </c>
      <c r="B136" s="464"/>
      <c r="C136" s="465"/>
      <c r="D136" s="199"/>
      <c r="E136" s="148"/>
      <c r="F136" s="132"/>
      <c r="G136" s="123"/>
      <c r="H136" s="123"/>
      <c r="I136" s="123"/>
      <c r="J136" s="210"/>
      <c r="K136" s="132"/>
      <c r="L136" s="123"/>
      <c r="M136" s="123"/>
      <c r="N136" s="123"/>
      <c r="O136" s="133"/>
    </row>
    <row r="137" spans="1:15" ht="15.75" x14ac:dyDescent="0.25">
      <c r="A137" s="147">
        <v>9</v>
      </c>
      <c r="B137" s="464"/>
      <c r="C137" s="465"/>
      <c r="D137" s="199"/>
      <c r="E137" s="148"/>
      <c r="F137" s="132"/>
      <c r="G137" s="123"/>
      <c r="H137" s="123"/>
      <c r="I137" s="123"/>
      <c r="J137" s="210"/>
      <c r="K137" s="132"/>
      <c r="L137" s="123"/>
      <c r="M137" s="123"/>
      <c r="N137" s="123"/>
      <c r="O137" s="133"/>
    </row>
    <row r="138" spans="1:15" ht="16.5" thickBot="1" x14ac:dyDescent="0.3">
      <c r="A138" s="149">
        <v>10</v>
      </c>
      <c r="B138" s="466"/>
      <c r="C138" s="467"/>
      <c r="D138" s="200"/>
      <c r="E138" s="151"/>
      <c r="F138" s="158"/>
      <c r="G138" s="211"/>
      <c r="H138" s="211"/>
      <c r="I138" s="211"/>
      <c r="J138" s="212"/>
      <c r="K138" s="158"/>
      <c r="L138" s="211"/>
      <c r="M138" s="211"/>
      <c r="N138" s="211"/>
      <c r="O138" s="160"/>
    </row>
    <row r="139" spans="1:15" ht="13.5" thickBot="1" x14ac:dyDescent="0.25">
      <c r="A139" s="196"/>
      <c r="B139" s="196"/>
      <c r="C139" s="196"/>
      <c r="D139" s="381" t="s">
        <v>13</v>
      </c>
      <c r="E139" s="468"/>
      <c r="F139" s="213">
        <f>SUM(F129:F138)</f>
        <v>0</v>
      </c>
      <c r="G139" s="214">
        <f>SUM(G129:G138)</f>
        <v>0</v>
      </c>
      <c r="H139" s="214">
        <f>SUM(H129:H138)</f>
        <v>0</v>
      </c>
      <c r="I139" s="215">
        <f>SUM(I129:I138)</f>
        <v>0</v>
      </c>
      <c r="J139" s="141"/>
      <c r="K139" s="213">
        <f>SUM(K129:K138)</f>
        <v>0</v>
      </c>
      <c r="L139" s="214">
        <f>SUM(L129:L138)</f>
        <v>0</v>
      </c>
      <c r="M139" s="214">
        <f>SUM(M129:M138)</f>
        <v>0</v>
      </c>
      <c r="N139" s="214">
        <f>SUM(N129:N138)</f>
        <v>0</v>
      </c>
      <c r="O139" s="141"/>
    </row>
    <row r="141" spans="1:15" x14ac:dyDescent="0.2">
      <c r="A141" s="359" t="s">
        <v>69</v>
      </c>
      <c r="B141" s="359"/>
      <c r="C141" s="28" t="s">
        <v>71</v>
      </c>
      <c r="D141" s="1"/>
      <c r="E141" s="4"/>
      <c r="F141" s="4"/>
      <c r="G141" s="1"/>
      <c r="H141" s="5"/>
      <c r="I141" s="5"/>
      <c r="J141" s="4"/>
      <c r="K141" s="5"/>
      <c r="L141" s="5"/>
      <c r="M141" s="5"/>
      <c r="N141" s="5"/>
    </row>
    <row r="142" spans="1:15" x14ac:dyDescent="0.2">
      <c r="A142" s="16"/>
      <c r="B142" s="16"/>
      <c r="C142" s="28" t="s">
        <v>70</v>
      </c>
      <c r="D142" s="1"/>
      <c r="E142" s="4"/>
      <c r="F142" s="4"/>
      <c r="G142" s="1"/>
      <c r="H142" s="5"/>
      <c r="I142" s="5"/>
      <c r="J142" s="4"/>
      <c r="K142" s="5"/>
      <c r="L142" s="5"/>
      <c r="M142" s="5"/>
      <c r="N142" s="5"/>
    </row>
    <row r="143" spans="1:15" ht="13.5" thickBot="1" x14ac:dyDescent="0.25">
      <c r="A143" s="82"/>
      <c r="B143" s="83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</row>
    <row r="144" spans="1:15" x14ac:dyDescent="0.2">
      <c r="A144" s="360" t="s">
        <v>24</v>
      </c>
      <c r="B144" s="361"/>
      <c r="C144" s="471" t="s">
        <v>84</v>
      </c>
      <c r="D144" s="38" t="s">
        <v>82</v>
      </c>
      <c r="E144" s="39" t="s">
        <v>83</v>
      </c>
      <c r="F144" s="383" t="s">
        <v>79</v>
      </c>
      <c r="G144" s="384"/>
      <c r="H144" s="384"/>
      <c r="I144" s="384"/>
      <c r="J144" s="385"/>
      <c r="K144" s="433">
        <f>F158+G158+H158+I158+K158+L158+M158+N158</f>
        <v>0</v>
      </c>
      <c r="L144" s="434"/>
      <c r="M144" s="434"/>
      <c r="N144" s="434"/>
      <c r="O144" s="435"/>
    </row>
    <row r="145" spans="1:15" ht="13.5" thickBot="1" x14ac:dyDescent="0.25">
      <c r="A145" s="362"/>
      <c r="B145" s="363"/>
      <c r="C145" s="472"/>
      <c r="D145" s="47"/>
      <c r="E145" s="48"/>
      <c r="F145" s="386"/>
      <c r="G145" s="387"/>
      <c r="H145" s="387"/>
      <c r="I145" s="387"/>
      <c r="J145" s="388"/>
      <c r="K145" s="436"/>
      <c r="L145" s="437"/>
      <c r="M145" s="437"/>
      <c r="N145" s="437"/>
      <c r="O145" s="438"/>
    </row>
    <row r="146" spans="1:15" x14ac:dyDescent="0.2">
      <c r="A146" s="439" t="s">
        <v>155</v>
      </c>
      <c r="B146" s="473"/>
      <c r="C146" s="473"/>
      <c r="D146" s="473"/>
      <c r="E146" s="474"/>
      <c r="F146" s="442" t="s">
        <v>78</v>
      </c>
      <c r="G146" s="443"/>
      <c r="H146" s="443"/>
      <c r="I146" s="443"/>
      <c r="J146" s="444"/>
      <c r="K146" s="445" t="s">
        <v>158</v>
      </c>
      <c r="L146" s="446"/>
      <c r="M146" s="446"/>
      <c r="N146" s="446"/>
      <c r="O146" s="447"/>
    </row>
    <row r="147" spans="1:15" ht="13.5" thickBot="1" x14ac:dyDescent="0.25">
      <c r="A147" s="187" t="s">
        <v>9</v>
      </c>
      <c r="B147" s="454" t="s">
        <v>10</v>
      </c>
      <c r="C147" s="455"/>
      <c r="D147" s="188" t="s">
        <v>15</v>
      </c>
      <c r="E147" s="189" t="s">
        <v>8</v>
      </c>
      <c r="F147" s="184" t="s">
        <v>11</v>
      </c>
      <c r="G147" s="185" t="s">
        <v>42</v>
      </c>
      <c r="H147" s="185" t="s">
        <v>34</v>
      </c>
      <c r="I147" s="185" t="s">
        <v>14</v>
      </c>
      <c r="J147" s="186" t="s">
        <v>12</v>
      </c>
      <c r="K147" s="181" t="s">
        <v>11</v>
      </c>
      <c r="L147" s="182" t="s">
        <v>42</v>
      </c>
      <c r="M147" s="182" t="s">
        <v>34</v>
      </c>
      <c r="N147" s="182" t="s">
        <v>157</v>
      </c>
      <c r="O147" s="183" t="s">
        <v>12</v>
      </c>
    </row>
    <row r="148" spans="1:15" ht="15.75" x14ac:dyDescent="0.25">
      <c r="A148" s="144">
        <v>1</v>
      </c>
      <c r="B148" s="469"/>
      <c r="C148" s="470"/>
      <c r="D148" s="145"/>
      <c r="E148" s="146"/>
      <c r="F148" s="170"/>
      <c r="G148" s="208"/>
      <c r="H148" s="208"/>
      <c r="I148" s="208"/>
      <c r="J148" s="209"/>
      <c r="K148" s="170"/>
      <c r="L148" s="208"/>
      <c r="M148" s="208"/>
      <c r="N148" s="208"/>
      <c r="O148" s="172"/>
    </row>
    <row r="149" spans="1:15" ht="15.75" x14ac:dyDescent="0.25">
      <c r="A149" s="147">
        <v>2</v>
      </c>
      <c r="B149" s="464"/>
      <c r="C149" s="465"/>
      <c r="D149" s="199"/>
      <c r="E149" s="148"/>
      <c r="F149" s="132"/>
      <c r="G149" s="123"/>
      <c r="H149" s="123"/>
      <c r="I149" s="123"/>
      <c r="J149" s="210"/>
      <c r="K149" s="132"/>
      <c r="L149" s="123"/>
      <c r="M149" s="123"/>
      <c r="N149" s="123"/>
      <c r="O149" s="133"/>
    </row>
    <row r="150" spans="1:15" ht="15.75" x14ac:dyDescent="0.25">
      <c r="A150" s="147">
        <v>3</v>
      </c>
      <c r="B150" s="464"/>
      <c r="C150" s="465"/>
      <c r="D150" s="199"/>
      <c r="E150" s="148"/>
      <c r="F150" s="132"/>
      <c r="G150" s="123"/>
      <c r="H150" s="123"/>
      <c r="I150" s="123"/>
      <c r="J150" s="210"/>
      <c r="K150" s="132"/>
      <c r="L150" s="123"/>
      <c r="M150" s="123"/>
      <c r="N150" s="123"/>
      <c r="O150" s="133"/>
    </row>
    <row r="151" spans="1:15" ht="15.75" x14ac:dyDescent="0.25">
      <c r="A151" s="147">
        <v>4</v>
      </c>
      <c r="B151" s="464"/>
      <c r="C151" s="465"/>
      <c r="D151" s="199"/>
      <c r="E151" s="148"/>
      <c r="F151" s="132"/>
      <c r="G151" s="123"/>
      <c r="H151" s="123"/>
      <c r="I151" s="123"/>
      <c r="J151" s="210"/>
      <c r="K151" s="132"/>
      <c r="L151" s="123"/>
      <c r="M151" s="123"/>
      <c r="N151" s="123"/>
      <c r="O151" s="133"/>
    </row>
    <row r="152" spans="1:15" ht="15.75" x14ac:dyDescent="0.25">
      <c r="A152" s="147">
        <v>5</v>
      </c>
      <c r="B152" s="464"/>
      <c r="C152" s="465"/>
      <c r="D152" s="199"/>
      <c r="E152" s="148"/>
      <c r="F152" s="132"/>
      <c r="G152" s="123"/>
      <c r="H152" s="123"/>
      <c r="I152" s="123"/>
      <c r="J152" s="210"/>
      <c r="K152" s="132"/>
      <c r="L152" s="123"/>
      <c r="M152" s="123"/>
      <c r="N152" s="123"/>
      <c r="O152" s="133"/>
    </row>
    <row r="153" spans="1:15" ht="15.75" x14ac:dyDescent="0.25">
      <c r="A153" s="147">
        <v>6</v>
      </c>
      <c r="B153" s="464"/>
      <c r="C153" s="465"/>
      <c r="D153" s="199"/>
      <c r="E153" s="148"/>
      <c r="F153" s="132"/>
      <c r="G153" s="123"/>
      <c r="H153" s="123"/>
      <c r="I153" s="123"/>
      <c r="J153" s="210"/>
      <c r="K153" s="132"/>
      <c r="L153" s="123"/>
      <c r="M153" s="123"/>
      <c r="N153" s="123"/>
      <c r="O153" s="133"/>
    </row>
    <row r="154" spans="1:15" ht="15.75" x14ac:dyDescent="0.25">
      <c r="A154" s="147">
        <v>7</v>
      </c>
      <c r="B154" s="464"/>
      <c r="C154" s="465"/>
      <c r="D154" s="199"/>
      <c r="E154" s="148"/>
      <c r="F154" s="132"/>
      <c r="G154" s="123"/>
      <c r="H154" s="123"/>
      <c r="I154" s="123"/>
      <c r="J154" s="210"/>
      <c r="K154" s="132"/>
      <c r="L154" s="123"/>
      <c r="M154" s="123"/>
      <c r="N154" s="123"/>
      <c r="O154" s="133"/>
    </row>
    <row r="155" spans="1:15" ht="15.75" x14ac:dyDescent="0.25">
      <c r="A155" s="147">
        <v>8</v>
      </c>
      <c r="B155" s="464"/>
      <c r="C155" s="465"/>
      <c r="D155" s="199"/>
      <c r="E155" s="148"/>
      <c r="F155" s="132"/>
      <c r="G155" s="123"/>
      <c r="H155" s="123"/>
      <c r="I155" s="123"/>
      <c r="J155" s="210"/>
      <c r="K155" s="132"/>
      <c r="L155" s="123"/>
      <c r="M155" s="123"/>
      <c r="N155" s="123"/>
      <c r="O155" s="133"/>
    </row>
    <row r="156" spans="1:15" ht="15.75" x14ac:dyDescent="0.25">
      <c r="A156" s="147">
        <v>9</v>
      </c>
      <c r="B156" s="464"/>
      <c r="C156" s="465"/>
      <c r="D156" s="199"/>
      <c r="E156" s="148"/>
      <c r="F156" s="132"/>
      <c r="G156" s="123"/>
      <c r="H156" s="123"/>
      <c r="I156" s="123"/>
      <c r="J156" s="210"/>
      <c r="K156" s="132"/>
      <c r="L156" s="123"/>
      <c r="M156" s="123"/>
      <c r="N156" s="123"/>
      <c r="O156" s="133"/>
    </row>
    <row r="157" spans="1:15" ht="16.5" thickBot="1" x14ac:dyDescent="0.3">
      <c r="A157" s="149">
        <v>10</v>
      </c>
      <c r="B157" s="466"/>
      <c r="C157" s="467"/>
      <c r="D157" s="200"/>
      <c r="E157" s="151"/>
      <c r="F157" s="158"/>
      <c r="G157" s="211"/>
      <c r="H157" s="211"/>
      <c r="I157" s="211"/>
      <c r="J157" s="212"/>
      <c r="K157" s="158"/>
      <c r="L157" s="211"/>
      <c r="M157" s="211"/>
      <c r="N157" s="211"/>
      <c r="O157" s="160"/>
    </row>
    <row r="158" spans="1:15" ht="13.5" thickBot="1" x14ac:dyDescent="0.25">
      <c r="A158" s="196"/>
      <c r="B158" s="196"/>
      <c r="C158" s="196"/>
      <c r="D158" s="381" t="s">
        <v>13</v>
      </c>
      <c r="E158" s="468"/>
      <c r="F158" s="213">
        <f>SUM(F148:F157)</f>
        <v>0</v>
      </c>
      <c r="G158" s="214">
        <f>SUM(G148:G157)</f>
        <v>0</v>
      </c>
      <c r="H158" s="214">
        <f>SUM(H148:H157)</f>
        <v>0</v>
      </c>
      <c r="I158" s="215">
        <f>SUM(I148:I157)</f>
        <v>0</v>
      </c>
      <c r="J158" s="141"/>
      <c r="K158" s="213">
        <f>SUM(K148:K157)</f>
        <v>0</v>
      </c>
      <c r="L158" s="214">
        <f>SUM(L148:L157)</f>
        <v>0</v>
      </c>
      <c r="M158" s="214">
        <f>SUM(M148:M157)</f>
        <v>0</v>
      </c>
      <c r="N158" s="214">
        <f>SUM(N148:N157)</f>
        <v>0</v>
      </c>
      <c r="O158" s="141"/>
    </row>
    <row r="160" spans="1:15" x14ac:dyDescent="0.2">
      <c r="A160" s="359" t="s">
        <v>69</v>
      </c>
      <c r="B160" s="359"/>
      <c r="C160" s="28" t="s">
        <v>71</v>
      </c>
      <c r="D160" s="1"/>
      <c r="E160" s="4"/>
      <c r="F160" s="4"/>
      <c r="G160" s="1"/>
      <c r="H160" s="5"/>
      <c r="I160" s="5"/>
      <c r="J160" s="4"/>
      <c r="K160" s="5"/>
      <c r="L160" s="5"/>
      <c r="M160" s="5"/>
      <c r="N160" s="5"/>
    </row>
    <row r="161" spans="1:15" x14ac:dyDescent="0.2">
      <c r="A161" s="16"/>
      <c r="B161" s="16"/>
      <c r="C161" s="28" t="s">
        <v>70</v>
      </c>
      <c r="D161" s="1"/>
      <c r="E161" s="4"/>
      <c r="F161" s="4"/>
      <c r="G161" s="1"/>
      <c r="H161" s="5"/>
      <c r="I161" s="5"/>
      <c r="J161" s="4"/>
      <c r="K161" s="5"/>
      <c r="L161" s="5"/>
      <c r="M161" s="5"/>
      <c r="N161" s="5"/>
    </row>
    <row r="162" spans="1:15" ht="13.5" thickBot="1" x14ac:dyDescent="0.25">
      <c r="A162" s="82"/>
      <c r="B162" s="83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 spans="1:15" x14ac:dyDescent="0.2">
      <c r="A163" s="360" t="s">
        <v>25</v>
      </c>
      <c r="B163" s="361"/>
      <c r="C163" s="471" t="s">
        <v>84</v>
      </c>
      <c r="D163" s="38" t="s">
        <v>82</v>
      </c>
      <c r="E163" s="39" t="s">
        <v>83</v>
      </c>
      <c r="F163" s="383" t="s">
        <v>79</v>
      </c>
      <c r="G163" s="384"/>
      <c r="H163" s="384"/>
      <c r="I163" s="384"/>
      <c r="J163" s="385"/>
      <c r="K163" s="433">
        <f>F177+G177+H177+I177+K177+L177+M177+N177</f>
        <v>0</v>
      </c>
      <c r="L163" s="434"/>
      <c r="M163" s="434"/>
      <c r="N163" s="434"/>
      <c r="O163" s="435"/>
    </row>
    <row r="164" spans="1:15" ht="13.5" thickBot="1" x14ac:dyDescent="0.25">
      <c r="A164" s="362"/>
      <c r="B164" s="363"/>
      <c r="C164" s="472"/>
      <c r="D164" s="47"/>
      <c r="E164" s="48"/>
      <c r="F164" s="386"/>
      <c r="G164" s="387"/>
      <c r="H164" s="387"/>
      <c r="I164" s="387"/>
      <c r="J164" s="388"/>
      <c r="K164" s="436"/>
      <c r="L164" s="437"/>
      <c r="M164" s="437"/>
      <c r="N164" s="437"/>
      <c r="O164" s="438"/>
    </row>
    <row r="165" spans="1:15" x14ac:dyDescent="0.2">
      <c r="A165" s="439" t="s">
        <v>155</v>
      </c>
      <c r="B165" s="473"/>
      <c r="C165" s="473"/>
      <c r="D165" s="473"/>
      <c r="E165" s="474"/>
      <c r="F165" s="442" t="s">
        <v>78</v>
      </c>
      <c r="G165" s="443"/>
      <c r="H165" s="443"/>
      <c r="I165" s="443"/>
      <c r="J165" s="444"/>
      <c r="K165" s="445" t="s">
        <v>158</v>
      </c>
      <c r="L165" s="446"/>
      <c r="M165" s="446"/>
      <c r="N165" s="446"/>
      <c r="O165" s="447"/>
    </row>
    <row r="166" spans="1:15" ht="13.5" thickBot="1" x14ac:dyDescent="0.25">
      <c r="A166" s="187" t="s">
        <v>9</v>
      </c>
      <c r="B166" s="454" t="s">
        <v>10</v>
      </c>
      <c r="C166" s="455"/>
      <c r="D166" s="188" t="s">
        <v>15</v>
      </c>
      <c r="E166" s="189" t="s">
        <v>8</v>
      </c>
      <c r="F166" s="184" t="s">
        <v>11</v>
      </c>
      <c r="G166" s="185" t="s">
        <v>42</v>
      </c>
      <c r="H166" s="185" t="s">
        <v>34</v>
      </c>
      <c r="I166" s="185" t="s">
        <v>14</v>
      </c>
      <c r="J166" s="186" t="s">
        <v>12</v>
      </c>
      <c r="K166" s="181" t="s">
        <v>11</v>
      </c>
      <c r="L166" s="182" t="s">
        <v>42</v>
      </c>
      <c r="M166" s="182" t="s">
        <v>34</v>
      </c>
      <c r="N166" s="182" t="s">
        <v>157</v>
      </c>
      <c r="O166" s="183" t="s">
        <v>12</v>
      </c>
    </row>
    <row r="167" spans="1:15" ht="15.75" x14ac:dyDescent="0.25">
      <c r="A167" s="144">
        <v>1</v>
      </c>
      <c r="B167" s="469"/>
      <c r="C167" s="470"/>
      <c r="D167" s="145"/>
      <c r="E167" s="146"/>
      <c r="F167" s="170"/>
      <c r="G167" s="208"/>
      <c r="H167" s="208"/>
      <c r="I167" s="208"/>
      <c r="J167" s="209"/>
      <c r="K167" s="170"/>
      <c r="L167" s="208"/>
      <c r="M167" s="208"/>
      <c r="N167" s="208"/>
      <c r="O167" s="172"/>
    </row>
    <row r="168" spans="1:15" ht="15.75" x14ac:dyDescent="0.25">
      <c r="A168" s="147">
        <v>2</v>
      </c>
      <c r="B168" s="464"/>
      <c r="C168" s="465"/>
      <c r="D168" s="199"/>
      <c r="E168" s="148"/>
      <c r="F168" s="132"/>
      <c r="G168" s="123"/>
      <c r="H168" s="123"/>
      <c r="I168" s="123"/>
      <c r="J168" s="210"/>
      <c r="K168" s="132"/>
      <c r="L168" s="123"/>
      <c r="M168" s="123"/>
      <c r="N168" s="123"/>
      <c r="O168" s="133"/>
    </row>
    <row r="169" spans="1:15" ht="15.75" x14ac:dyDescent="0.25">
      <c r="A169" s="147">
        <v>3</v>
      </c>
      <c r="B169" s="464"/>
      <c r="C169" s="465"/>
      <c r="D169" s="199"/>
      <c r="E169" s="148"/>
      <c r="F169" s="132"/>
      <c r="G169" s="123"/>
      <c r="H169" s="123"/>
      <c r="I169" s="123"/>
      <c r="J169" s="210"/>
      <c r="K169" s="132"/>
      <c r="L169" s="123"/>
      <c r="M169" s="123"/>
      <c r="N169" s="123"/>
      <c r="O169" s="133"/>
    </row>
    <row r="170" spans="1:15" ht="15.75" x14ac:dyDescent="0.25">
      <c r="A170" s="147">
        <v>4</v>
      </c>
      <c r="B170" s="464"/>
      <c r="C170" s="465"/>
      <c r="D170" s="199"/>
      <c r="E170" s="148"/>
      <c r="F170" s="132"/>
      <c r="G170" s="123"/>
      <c r="H170" s="123"/>
      <c r="I170" s="123"/>
      <c r="J170" s="210"/>
      <c r="K170" s="132"/>
      <c r="L170" s="123"/>
      <c r="M170" s="123"/>
      <c r="N170" s="123"/>
      <c r="O170" s="133"/>
    </row>
    <row r="171" spans="1:15" ht="15.75" x14ac:dyDescent="0.25">
      <c r="A171" s="147">
        <v>5</v>
      </c>
      <c r="B171" s="464"/>
      <c r="C171" s="465"/>
      <c r="D171" s="199"/>
      <c r="E171" s="148"/>
      <c r="F171" s="132"/>
      <c r="G171" s="123"/>
      <c r="H171" s="123"/>
      <c r="I171" s="123"/>
      <c r="J171" s="210"/>
      <c r="K171" s="132"/>
      <c r="L171" s="123"/>
      <c r="M171" s="123"/>
      <c r="N171" s="123"/>
      <c r="O171" s="133"/>
    </row>
    <row r="172" spans="1:15" ht="15.75" x14ac:dyDescent="0.25">
      <c r="A172" s="147">
        <v>6</v>
      </c>
      <c r="B172" s="464"/>
      <c r="C172" s="465"/>
      <c r="D172" s="199"/>
      <c r="E172" s="148"/>
      <c r="F172" s="132"/>
      <c r="G172" s="123"/>
      <c r="H172" s="123"/>
      <c r="I172" s="123"/>
      <c r="J172" s="210"/>
      <c r="K172" s="132"/>
      <c r="L172" s="123"/>
      <c r="M172" s="123"/>
      <c r="N172" s="123"/>
      <c r="O172" s="133"/>
    </row>
    <row r="173" spans="1:15" ht="15.75" x14ac:dyDescent="0.25">
      <c r="A173" s="147">
        <v>7</v>
      </c>
      <c r="B173" s="464"/>
      <c r="C173" s="465"/>
      <c r="D173" s="199"/>
      <c r="E173" s="148"/>
      <c r="F173" s="132"/>
      <c r="G173" s="123"/>
      <c r="H173" s="123"/>
      <c r="I173" s="123"/>
      <c r="J173" s="210"/>
      <c r="K173" s="132"/>
      <c r="L173" s="123"/>
      <c r="M173" s="123"/>
      <c r="N173" s="123"/>
      <c r="O173" s="133"/>
    </row>
    <row r="174" spans="1:15" ht="15.75" x14ac:dyDescent="0.25">
      <c r="A174" s="147">
        <v>8</v>
      </c>
      <c r="B174" s="464"/>
      <c r="C174" s="465"/>
      <c r="D174" s="199"/>
      <c r="E174" s="148"/>
      <c r="F174" s="132"/>
      <c r="G174" s="123"/>
      <c r="H174" s="123"/>
      <c r="I174" s="123"/>
      <c r="J174" s="210"/>
      <c r="K174" s="132"/>
      <c r="L174" s="123"/>
      <c r="M174" s="123"/>
      <c r="N174" s="123"/>
      <c r="O174" s="133"/>
    </row>
    <row r="175" spans="1:15" ht="15.75" x14ac:dyDescent="0.25">
      <c r="A175" s="147">
        <v>9</v>
      </c>
      <c r="B175" s="464"/>
      <c r="C175" s="465"/>
      <c r="D175" s="199"/>
      <c r="E175" s="148"/>
      <c r="F175" s="132"/>
      <c r="G175" s="123"/>
      <c r="H175" s="123"/>
      <c r="I175" s="123"/>
      <c r="J175" s="210"/>
      <c r="K175" s="132"/>
      <c r="L175" s="123"/>
      <c r="M175" s="123"/>
      <c r="N175" s="123"/>
      <c r="O175" s="133"/>
    </row>
    <row r="176" spans="1:15" ht="16.5" thickBot="1" x14ac:dyDescent="0.3">
      <c r="A176" s="149">
        <v>10</v>
      </c>
      <c r="B176" s="466"/>
      <c r="C176" s="467"/>
      <c r="D176" s="200"/>
      <c r="E176" s="151"/>
      <c r="F176" s="158"/>
      <c r="G176" s="211"/>
      <c r="H176" s="211"/>
      <c r="I176" s="211"/>
      <c r="J176" s="212"/>
      <c r="K176" s="158"/>
      <c r="L176" s="211"/>
      <c r="M176" s="211"/>
      <c r="N176" s="211"/>
      <c r="O176" s="160"/>
    </row>
    <row r="177" spans="1:15" ht="13.5" thickBot="1" x14ac:dyDescent="0.25">
      <c r="A177" s="196"/>
      <c r="B177" s="196"/>
      <c r="C177" s="196"/>
      <c r="D177" s="381" t="s">
        <v>13</v>
      </c>
      <c r="E177" s="468"/>
      <c r="F177" s="213">
        <f>SUM(F167:F176)</f>
        <v>0</v>
      </c>
      <c r="G177" s="214">
        <f>SUM(G167:G176)</f>
        <v>0</v>
      </c>
      <c r="H177" s="214">
        <f>SUM(H167:H176)</f>
        <v>0</v>
      </c>
      <c r="I177" s="215">
        <f>SUM(I167:I176)</f>
        <v>0</v>
      </c>
      <c r="J177" s="141"/>
      <c r="K177" s="213">
        <f>SUM(K167:K176)</f>
        <v>0</v>
      </c>
      <c r="L177" s="214">
        <f>SUM(L167:L176)</f>
        <v>0</v>
      </c>
      <c r="M177" s="214">
        <f>SUM(M167:M176)</f>
        <v>0</v>
      </c>
      <c r="N177" s="214">
        <f>SUM(N167:N176)</f>
        <v>0</v>
      </c>
      <c r="O177" s="141"/>
    </row>
    <row r="179" spans="1:15" x14ac:dyDescent="0.2">
      <c r="A179" s="359" t="s">
        <v>69</v>
      </c>
      <c r="B179" s="359"/>
      <c r="C179" s="28" t="s">
        <v>71</v>
      </c>
      <c r="D179" s="1"/>
      <c r="E179" s="4"/>
      <c r="F179" s="4"/>
      <c r="G179" s="1"/>
      <c r="H179" s="5"/>
      <c r="I179" s="5"/>
      <c r="J179" s="4"/>
      <c r="K179" s="5"/>
      <c r="L179" s="5"/>
      <c r="M179" s="5"/>
      <c r="N179" s="5"/>
    </row>
    <row r="180" spans="1:15" x14ac:dyDescent="0.2">
      <c r="A180" s="16"/>
      <c r="B180" s="16"/>
      <c r="C180" s="28" t="s">
        <v>70</v>
      </c>
      <c r="D180" s="1"/>
      <c r="E180" s="4"/>
      <c r="F180" s="4"/>
      <c r="G180" s="1"/>
      <c r="H180" s="5"/>
      <c r="I180" s="5"/>
      <c r="J180" s="4"/>
      <c r="K180" s="5"/>
      <c r="L180" s="5"/>
      <c r="M180" s="5"/>
      <c r="N180" s="5"/>
    </row>
    <row r="181" spans="1:15" ht="13.5" thickBot="1" x14ac:dyDescent="0.25">
      <c r="A181" s="82"/>
      <c r="B181" s="83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1:15" x14ac:dyDescent="0.2">
      <c r="A182" s="360" t="s">
        <v>26</v>
      </c>
      <c r="B182" s="361"/>
      <c r="C182" s="471" t="s">
        <v>84</v>
      </c>
      <c r="D182" s="38" t="s">
        <v>82</v>
      </c>
      <c r="E182" s="39" t="s">
        <v>83</v>
      </c>
      <c r="F182" s="383" t="s">
        <v>79</v>
      </c>
      <c r="G182" s="384"/>
      <c r="H182" s="384"/>
      <c r="I182" s="384"/>
      <c r="J182" s="385"/>
      <c r="K182" s="433">
        <f>F196+G196+H196+I196+K196+L196+M196+N196</f>
        <v>0</v>
      </c>
      <c r="L182" s="434"/>
      <c r="M182" s="434"/>
      <c r="N182" s="434"/>
      <c r="O182" s="435"/>
    </row>
    <row r="183" spans="1:15" ht="13.5" thickBot="1" x14ac:dyDescent="0.25">
      <c r="A183" s="362"/>
      <c r="B183" s="363"/>
      <c r="C183" s="472"/>
      <c r="D183" s="47"/>
      <c r="E183" s="48"/>
      <c r="F183" s="386"/>
      <c r="G183" s="387"/>
      <c r="H183" s="387"/>
      <c r="I183" s="387"/>
      <c r="J183" s="388"/>
      <c r="K183" s="436"/>
      <c r="L183" s="437"/>
      <c r="M183" s="437"/>
      <c r="N183" s="437"/>
      <c r="O183" s="438"/>
    </row>
    <row r="184" spans="1:15" x14ac:dyDescent="0.2">
      <c r="A184" s="439" t="s">
        <v>155</v>
      </c>
      <c r="B184" s="473"/>
      <c r="C184" s="473"/>
      <c r="D184" s="473"/>
      <c r="E184" s="474"/>
      <c r="F184" s="442" t="s">
        <v>78</v>
      </c>
      <c r="G184" s="443"/>
      <c r="H184" s="443"/>
      <c r="I184" s="443"/>
      <c r="J184" s="444"/>
      <c r="K184" s="445" t="s">
        <v>158</v>
      </c>
      <c r="L184" s="446"/>
      <c r="M184" s="446"/>
      <c r="N184" s="446"/>
      <c r="O184" s="447"/>
    </row>
    <row r="185" spans="1:15" ht="13.5" thickBot="1" x14ac:dyDescent="0.25">
      <c r="A185" s="187" t="s">
        <v>9</v>
      </c>
      <c r="B185" s="454" t="s">
        <v>10</v>
      </c>
      <c r="C185" s="455"/>
      <c r="D185" s="188" t="s">
        <v>15</v>
      </c>
      <c r="E185" s="189" t="s">
        <v>8</v>
      </c>
      <c r="F185" s="184" t="s">
        <v>11</v>
      </c>
      <c r="G185" s="185" t="s">
        <v>42</v>
      </c>
      <c r="H185" s="185" t="s">
        <v>34</v>
      </c>
      <c r="I185" s="185" t="s">
        <v>14</v>
      </c>
      <c r="J185" s="186" t="s">
        <v>12</v>
      </c>
      <c r="K185" s="181" t="s">
        <v>11</v>
      </c>
      <c r="L185" s="182" t="s">
        <v>42</v>
      </c>
      <c r="M185" s="182" t="s">
        <v>34</v>
      </c>
      <c r="N185" s="182" t="s">
        <v>157</v>
      </c>
      <c r="O185" s="183" t="s">
        <v>12</v>
      </c>
    </row>
    <row r="186" spans="1:15" ht="15.75" x14ac:dyDescent="0.25">
      <c r="A186" s="144">
        <v>1</v>
      </c>
      <c r="B186" s="469"/>
      <c r="C186" s="470"/>
      <c r="D186" s="145"/>
      <c r="E186" s="146"/>
      <c r="F186" s="170"/>
      <c r="G186" s="208"/>
      <c r="H186" s="208"/>
      <c r="I186" s="208"/>
      <c r="J186" s="209"/>
      <c r="K186" s="170"/>
      <c r="L186" s="208"/>
      <c r="M186" s="208"/>
      <c r="N186" s="208"/>
      <c r="O186" s="172"/>
    </row>
    <row r="187" spans="1:15" ht="15.75" x14ac:dyDescent="0.25">
      <c r="A187" s="147">
        <v>2</v>
      </c>
      <c r="B187" s="464"/>
      <c r="C187" s="465"/>
      <c r="D187" s="199"/>
      <c r="E187" s="148"/>
      <c r="F187" s="132"/>
      <c r="G187" s="123"/>
      <c r="H187" s="123"/>
      <c r="I187" s="123"/>
      <c r="J187" s="210"/>
      <c r="K187" s="132"/>
      <c r="L187" s="123"/>
      <c r="M187" s="123"/>
      <c r="N187" s="123"/>
      <c r="O187" s="133"/>
    </row>
    <row r="188" spans="1:15" ht="15.75" x14ac:dyDescent="0.25">
      <c r="A188" s="147">
        <v>3</v>
      </c>
      <c r="B188" s="464"/>
      <c r="C188" s="465"/>
      <c r="D188" s="199"/>
      <c r="E188" s="148"/>
      <c r="F188" s="132"/>
      <c r="G188" s="123"/>
      <c r="H188" s="123"/>
      <c r="I188" s="123"/>
      <c r="J188" s="210"/>
      <c r="K188" s="132"/>
      <c r="L188" s="123"/>
      <c r="M188" s="123"/>
      <c r="N188" s="123"/>
      <c r="O188" s="133"/>
    </row>
    <row r="189" spans="1:15" ht="15.75" x14ac:dyDescent="0.25">
      <c r="A189" s="147">
        <v>4</v>
      </c>
      <c r="B189" s="464"/>
      <c r="C189" s="465"/>
      <c r="D189" s="199"/>
      <c r="E189" s="148"/>
      <c r="F189" s="132"/>
      <c r="G189" s="123"/>
      <c r="H189" s="123"/>
      <c r="I189" s="123"/>
      <c r="J189" s="210"/>
      <c r="K189" s="132"/>
      <c r="L189" s="123"/>
      <c r="M189" s="123"/>
      <c r="N189" s="123"/>
      <c r="O189" s="133"/>
    </row>
    <row r="190" spans="1:15" ht="15.75" x14ac:dyDescent="0.25">
      <c r="A190" s="147">
        <v>5</v>
      </c>
      <c r="B190" s="464"/>
      <c r="C190" s="465"/>
      <c r="D190" s="199"/>
      <c r="E190" s="148"/>
      <c r="F190" s="132"/>
      <c r="G190" s="123"/>
      <c r="H190" s="123"/>
      <c r="I190" s="123"/>
      <c r="J190" s="210"/>
      <c r="K190" s="132"/>
      <c r="L190" s="123"/>
      <c r="M190" s="123"/>
      <c r="N190" s="123"/>
      <c r="O190" s="133"/>
    </row>
    <row r="191" spans="1:15" ht="15.75" x14ac:dyDescent="0.25">
      <c r="A191" s="147">
        <v>6</v>
      </c>
      <c r="B191" s="464"/>
      <c r="C191" s="465"/>
      <c r="D191" s="199"/>
      <c r="E191" s="148"/>
      <c r="F191" s="132"/>
      <c r="G191" s="123"/>
      <c r="H191" s="123"/>
      <c r="I191" s="123"/>
      <c r="J191" s="210"/>
      <c r="K191" s="132"/>
      <c r="L191" s="123"/>
      <c r="M191" s="123"/>
      <c r="N191" s="123"/>
      <c r="O191" s="133"/>
    </row>
    <row r="192" spans="1:15" ht="15.75" x14ac:dyDescent="0.25">
      <c r="A192" s="147">
        <v>7</v>
      </c>
      <c r="B192" s="464"/>
      <c r="C192" s="465"/>
      <c r="D192" s="199"/>
      <c r="E192" s="148"/>
      <c r="F192" s="132"/>
      <c r="G192" s="123"/>
      <c r="H192" s="123"/>
      <c r="I192" s="123"/>
      <c r="J192" s="210"/>
      <c r="K192" s="132"/>
      <c r="L192" s="123"/>
      <c r="M192" s="123"/>
      <c r="N192" s="123"/>
      <c r="O192" s="133"/>
    </row>
    <row r="193" spans="1:15" ht="15.75" x14ac:dyDescent="0.25">
      <c r="A193" s="147">
        <v>8</v>
      </c>
      <c r="B193" s="464"/>
      <c r="C193" s="465"/>
      <c r="D193" s="199"/>
      <c r="E193" s="148"/>
      <c r="F193" s="132"/>
      <c r="G193" s="123"/>
      <c r="H193" s="123"/>
      <c r="I193" s="123"/>
      <c r="J193" s="210"/>
      <c r="K193" s="132"/>
      <c r="L193" s="123"/>
      <c r="M193" s="123"/>
      <c r="N193" s="123"/>
      <c r="O193" s="133"/>
    </row>
    <row r="194" spans="1:15" ht="15.75" x14ac:dyDescent="0.25">
      <c r="A194" s="147">
        <v>9</v>
      </c>
      <c r="B194" s="464"/>
      <c r="C194" s="465"/>
      <c r="D194" s="199"/>
      <c r="E194" s="148"/>
      <c r="F194" s="132"/>
      <c r="G194" s="123"/>
      <c r="H194" s="123"/>
      <c r="I194" s="123"/>
      <c r="J194" s="210"/>
      <c r="K194" s="132"/>
      <c r="L194" s="123"/>
      <c r="M194" s="123"/>
      <c r="N194" s="123"/>
      <c r="O194" s="133"/>
    </row>
    <row r="195" spans="1:15" ht="16.5" thickBot="1" x14ac:dyDescent="0.3">
      <c r="A195" s="149">
        <v>10</v>
      </c>
      <c r="B195" s="466"/>
      <c r="C195" s="467"/>
      <c r="D195" s="200"/>
      <c r="E195" s="151"/>
      <c r="F195" s="158"/>
      <c r="G195" s="211"/>
      <c r="H195" s="211"/>
      <c r="I195" s="211"/>
      <c r="J195" s="212"/>
      <c r="K195" s="158"/>
      <c r="L195" s="211"/>
      <c r="M195" s="211"/>
      <c r="N195" s="211"/>
      <c r="O195" s="160"/>
    </row>
    <row r="196" spans="1:15" ht="13.5" thickBot="1" x14ac:dyDescent="0.25">
      <c r="A196" s="196"/>
      <c r="B196" s="196"/>
      <c r="C196" s="196"/>
      <c r="D196" s="381" t="s">
        <v>13</v>
      </c>
      <c r="E196" s="468"/>
      <c r="F196" s="213">
        <f>SUM(F186:F195)</f>
        <v>0</v>
      </c>
      <c r="G196" s="214">
        <f>SUM(G186:G195)</f>
        <v>0</v>
      </c>
      <c r="H196" s="214">
        <f>SUM(H186:H195)</f>
        <v>0</v>
      </c>
      <c r="I196" s="215">
        <f>SUM(I186:I195)</f>
        <v>0</v>
      </c>
      <c r="J196" s="141"/>
      <c r="K196" s="213">
        <f>SUM(K186:K195)</f>
        <v>0</v>
      </c>
      <c r="L196" s="214">
        <f>SUM(L186:L195)</f>
        <v>0</v>
      </c>
      <c r="M196" s="214">
        <f>SUM(M186:M195)</f>
        <v>0</v>
      </c>
      <c r="N196" s="214">
        <f>SUM(N186:N195)</f>
        <v>0</v>
      </c>
      <c r="O196" s="141"/>
    </row>
    <row r="198" spans="1:15" x14ac:dyDescent="0.2">
      <c r="A198" s="359" t="s">
        <v>69</v>
      </c>
      <c r="B198" s="359"/>
      <c r="C198" s="28" t="s">
        <v>71</v>
      </c>
      <c r="D198" s="1"/>
      <c r="E198" s="4"/>
      <c r="F198" s="4"/>
      <c r="G198" s="1"/>
      <c r="H198" s="5"/>
      <c r="I198" s="5"/>
      <c r="J198" s="4"/>
      <c r="K198" s="5"/>
      <c r="L198" s="5"/>
      <c r="M198" s="5"/>
      <c r="N198" s="5"/>
    </row>
    <row r="199" spans="1:15" x14ac:dyDescent="0.2">
      <c r="A199" s="16"/>
      <c r="B199" s="16"/>
      <c r="C199" s="28" t="s">
        <v>70</v>
      </c>
      <c r="D199" s="1"/>
      <c r="E199" s="4"/>
      <c r="F199" s="4"/>
      <c r="G199" s="1"/>
      <c r="H199" s="5"/>
      <c r="I199" s="5"/>
      <c r="J199" s="4"/>
      <c r="K199" s="5"/>
      <c r="L199" s="5"/>
      <c r="M199" s="5"/>
      <c r="N199" s="5"/>
    </row>
    <row r="200" spans="1:15" ht="13.5" thickBot="1" x14ac:dyDescent="0.25">
      <c r="A200" s="82"/>
      <c r="B200" s="83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 spans="1:15" x14ac:dyDescent="0.2">
      <c r="A201" s="360" t="s">
        <v>27</v>
      </c>
      <c r="B201" s="361"/>
      <c r="C201" s="471" t="s">
        <v>84</v>
      </c>
      <c r="D201" s="38" t="s">
        <v>82</v>
      </c>
      <c r="E201" s="39" t="s">
        <v>83</v>
      </c>
      <c r="F201" s="383" t="s">
        <v>79</v>
      </c>
      <c r="G201" s="384"/>
      <c r="H201" s="384"/>
      <c r="I201" s="384"/>
      <c r="J201" s="385"/>
      <c r="K201" s="433">
        <f>F215+G215+H215+I215+K215+L215+M215+N215</f>
        <v>0</v>
      </c>
      <c r="L201" s="434"/>
      <c r="M201" s="434"/>
      <c r="N201" s="434"/>
      <c r="O201" s="435"/>
    </row>
    <row r="202" spans="1:15" ht="13.5" thickBot="1" x14ac:dyDescent="0.25">
      <c r="A202" s="362"/>
      <c r="B202" s="363"/>
      <c r="C202" s="472"/>
      <c r="D202" s="47"/>
      <c r="E202" s="48"/>
      <c r="F202" s="386"/>
      <c r="G202" s="387"/>
      <c r="H202" s="387"/>
      <c r="I202" s="387"/>
      <c r="J202" s="388"/>
      <c r="K202" s="436"/>
      <c r="L202" s="437"/>
      <c r="M202" s="437"/>
      <c r="N202" s="437"/>
      <c r="O202" s="438"/>
    </row>
    <row r="203" spans="1:15" x14ac:dyDescent="0.2">
      <c r="A203" s="439" t="s">
        <v>155</v>
      </c>
      <c r="B203" s="473"/>
      <c r="C203" s="473"/>
      <c r="D203" s="473"/>
      <c r="E203" s="474"/>
      <c r="F203" s="442" t="s">
        <v>78</v>
      </c>
      <c r="G203" s="443"/>
      <c r="H203" s="443"/>
      <c r="I203" s="443"/>
      <c r="J203" s="444"/>
      <c r="K203" s="445" t="s">
        <v>158</v>
      </c>
      <c r="L203" s="446"/>
      <c r="M203" s="446"/>
      <c r="N203" s="446"/>
      <c r="O203" s="447"/>
    </row>
    <row r="204" spans="1:15" ht="13.5" thickBot="1" x14ac:dyDescent="0.25">
      <c r="A204" s="187" t="s">
        <v>9</v>
      </c>
      <c r="B204" s="454" t="s">
        <v>10</v>
      </c>
      <c r="C204" s="455"/>
      <c r="D204" s="188" t="s">
        <v>15</v>
      </c>
      <c r="E204" s="189" t="s">
        <v>8</v>
      </c>
      <c r="F204" s="184" t="s">
        <v>11</v>
      </c>
      <c r="G204" s="185" t="s">
        <v>42</v>
      </c>
      <c r="H204" s="185" t="s">
        <v>34</v>
      </c>
      <c r="I204" s="185" t="s">
        <v>14</v>
      </c>
      <c r="J204" s="186" t="s">
        <v>12</v>
      </c>
      <c r="K204" s="181" t="s">
        <v>11</v>
      </c>
      <c r="L204" s="182" t="s">
        <v>42</v>
      </c>
      <c r="M204" s="182" t="s">
        <v>34</v>
      </c>
      <c r="N204" s="182" t="s">
        <v>157</v>
      </c>
      <c r="O204" s="183" t="s">
        <v>12</v>
      </c>
    </row>
    <row r="205" spans="1:15" ht="15.75" x14ac:dyDescent="0.25">
      <c r="A205" s="144">
        <v>1</v>
      </c>
      <c r="B205" s="469"/>
      <c r="C205" s="470"/>
      <c r="D205" s="145"/>
      <c r="E205" s="146"/>
      <c r="F205" s="170"/>
      <c r="G205" s="208"/>
      <c r="H205" s="208"/>
      <c r="I205" s="208"/>
      <c r="J205" s="209"/>
      <c r="K205" s="170"/>
      <c r="L205" s="208"/>
      <c r="M205" s="208"/>
      <c r="N205" s="208"/>
      <c r="O205" s="172"/>
    </row>
    <row r="206" spans="1:15" ht="15.75" x14ac:dyDescent="0.25">
      <c r="A206" s="147">
        <v>2</v>
      </c>
      <c r="B206" s="464"/>
      <c r="C206" s="465"/>
      <c r="D206" s="199"/>
      <c r="E206" s="148"/>
      <c r="F206" s="132"/>
      <c r="G206" s="123"/>
      <c r="H206" s="123"/>
      <c r="I206" s="123"/>
      <c r="J206" s="210"/>
      <c r="K206" s="132"/>
      <c r="L206" s="123"/>
      <c r="M206" s="123"/>
      <c r="N206" s="123"/>
      <c r="O206" s="133"/>
    </row>
    <row r="207" spans="1:15" ht="15.75" x14ac:dyDescent="0.25">
      <c r="A207" s="147">
        <v>3</v>
      </c>
      <c r="B207" s="464"/>
      <c r="C207" s="465"/>
      <c r="D207" s="199"/>
      <c r="E207" s="148"/>
      <c r="F207" s="132"/>
      <c r="G207" s="123"/>
      <c r="H207" s="123"/>
      <c r="I207" s="123"/>
      <c r="J207" s="210"/>
      <c r="K207" s="132"/>
      <c r="L207" s="123"/>
      <c r="M207" s="123"/>
      <c r="N207" s="123"/>
      <c r="O207" s="133"/>
    </row>
    <row r="208" spans="1:15" ht="15.75" x14ac:dyDescent="0.25">
      <c r="A208" s="147">
        <v>4</v>
      </c>
      <c r="B208" s="464"/>
      <c r="C208" s="465"/>
      <c r="D208" s="199"/>
      <c r="E208" s="148"/>
      <c r="F208" s="132"/>
      <c r="G208" s="123"/>
      <c r="H208" s="123"/>
      <c r="I208" s="123"/>
      <c r="J208" s="210"/>
      <c r="K208" s="132"/>
      <c r="L208" s="123"/>
      <c r="M208" s="123"/>
      <c r="N208" s="123"/>
      <c r="O208" s="133"/>
    </row>
    <row r="209" spans="1:15" ht="15.75" x14ac:dyDescent="0.25">
      <c r="A209" s="147">
        <v>5</v>
      </c>
      <c r="B209" s="464"/>
      <c r="C209" s="465"/>
      <c r="D209" s="199"/>
      <c r="E209" s="148"/>
      <c r="F209" s="132"/>
      <c r="G209" s="123"/>
      <c r="H209" s="123"/>
      <c r="I209" s="123"/>
      <c r="J209" s="210"/>
      <c r="K209" s="132"/>
      <c r="L209" s="123"/>
      <c r="M209" s="123"/>
      <c r="N209" s="123"/>
      <c r="O209" s="133"/>
    </row>
    <row r="210" spans="1:15" ht="15.75" x14ac:dyDescent="0.25">
      <c r="A210" s="147">
        <v>6</v>
      </c>
      <c r="B210" s="464"/>
      <c r="C210" s="465"/>
      <c r="D210" s="199"/>
      <c r="E210" s="148"/>
      <c r="F210" s="132"/>
      <c r="G210" s="123"/>
      <c r="H210" s="123"/>
      <c r="I210" s="123"/>
      <c r="J210" s="210"/>
      <c r="K210" s="132"/>
      <c r="L210" s="123"/>
      <c r="M210" s="123"/>
      <c r="N210" s="123"/>
      <c r="O210" s="133"/>
    </row>
    <row r="211" spans="1:15" ht="15.75" x14ac:dyDescent="0.25">
      <c r="A211" s="147">
        <v>7</v>
      </c>
      <c r="B211" s="464"/>
      <c r="C211" s="465"/>
      <c r="D211" s="199"/>
      <c r="E211" s="148"/>
      <c r="F211" s="132"/>
      <c r="G211" s="123"/>
      <c r="H211" s="123"/>
      <c r="I211" s="123"/>
      <c r="J211" s="210"/>
      <c r="K211" s="132"/>
      <c r="L211" s="123"/>
      <c r="M211" s="123"/>
      <c r="N211" s="123"/>
      <c r="O211" s="133"/>
    </row>
    <row r="212" spans="1:15" ht="15.75" x14ac:dyDescent="0.25">
      <c r="A212" s="147">
        <v>8</v>
      </c>
      <c r="B212" s="464"/>
      <c r="C212" s="465"/>
      <c r="D212" s="199"/>
      <c r="E212" s="148"/>
      <c r="F212" s="132"/>
      <c r="G212" s="123"/>
      <c r="H212" s="123"/>
      <c r="I212" s="123"/>
      <c r="J212" s="210"/>
      <c r="K212" s="132"/>
      <c r="L212" s="123"/>
      <c r="M212" s="123"/>
      <c r="N212" s="123"/>
      <c r="O212" s="133"/>
    </row>
    <row r="213" spans="1:15" ht="15.75" x14ac:dyDescent="0.25">
      <c r="A213" s="147">
        <v>9</v>
      </c>
      <c r="B213" s="464"/>
      <c r="C213" s="465"/>
      <c r="D213" s="199"/>
      <c r="E213" s="148"/>
      <c r="F213" s="132"/>
      <c r="G213" s="123"/>
      <c r="H213" s="123"/>
      <c r="I213" s="123"/>
      <c r="J213" s="210"/>
      <c r="K213" s="132"/>
      <c r="L213" s="123"/>
      <c r="M213" s="123"/>
      <c r="N213" s="123"/>
      <c r="O213" s="133"/>
    </row>
    <row r="214" spans="1:15" ht="16.5" thickBot="1" x14ac:dyDescent="0.3">
      <c r="A214" s="149">
        <v>10</v>
      </c>
      <c r="B214" s="466"/>
      <c r="C214" s="467"/>
      <c r="D214" s="200"/>
      <c r="E214" s="151"/>
      <c r="F214" s="158"/>
      <c r="G214" s="211"/>
      <c r="H214" s="211"/>
      <c r="I214" s="211"/>
      <c r="J214" s="212"/>
      <c r="K214" s="158"/>
      <c r="L214" s="211"/>
      <c r="M214" s="211"/>
      <c r="N214" s="211"/>
      <c r="O214" s="160"/>
    </row>
    <row r="215" spans="1:15" ht="13.5" thickBot="1" x14ac:dyDescent="0.25">
      <c r="A215" s="196"/>
      <c r="B215" s="196"/>
      <c r="C215" s="196"/>
      <c r="D215" s="381" t="s">
        <v>13</v>
      </c>
      <c r="E215" s="468"/>
      <c r="F215" s="213">
        <f>SUM(F205:F214)</f>
        <v>0</v>
      </c>
      <c r="G215" s="214">
        <f>SUM(G205:G214)</f>
        <v>0</v>
      </c>
      <c r="H215" s="214">
        <f>SUM(H205:H214)</f>
        <v>0</v>
      </c>
      <c r="I215" s="215">
        <f>SUM(I205:I214)</f>
        <v>0</v>
      </c>
      <c r="J215" s="141"/>
      <c r="K215" s="213">
        <f>SUM(K205:K214)</f>
        <v>0</v>
      </c>
      <c r="L215" s="214">
        <f>SUM(L205:L214)</f>
        <v>0</v>
      </c>
      <c r="M215" s="214">
        <f>SUM(M205:M214)</f>
        <v>0</v>
      </c>
      <c r="N215" s="214">
        <f>SUM(N205:N214)</f>
        <v>0</v>
      </c>
      <c r="O215" s="141"/>
    </row>
    <row r="217" spans="1:15" x14ac:dyDescent="0.2">
      <c r="A217" s="359" t="s">
        <v>69</v>
      </c>
      <c r="B217" s="359"/>
      <c r="C217" s="28" t="s">
        <v>71</v>
      </c>
      <c r="D217" s="1"/>
      <c r="E217" s="4"/>
      <c r="F217" s="4"/>
      <c r="G217" s="1"/>
      <c r="H217" s="5"/>
      <c r="I217" s="5"/>
      <c r="J217" s="4"/>
      <c r="K217" s="5"/>
      <c r="L217" s="5"/>
      <c r="M217" s="5"/>
      <c r="N217" s="5"/>
    </row>
    <row r="218" spans="1:15" x14ac:dyDescent="0.2">
      <c r="A218" s="16"/>
      <c r="B218" s="16"/>
      <c r="C218" s="28" t="s">
        <v>70</v>
      </c>
      <c r="D218" s="1"/>
      <c r="E218" s="4"/>
      <c r="F218" s="4"/>
      <c r="G218" s="1"/>
      <c r="H218" s="5"/>
      <c r="I218" s="5"/>
      <c r="J218" s="4"/>
      <c r="K218" s="5"/>
      <c r="L218" s="5"/>
      <c r="M218" s="5"/>
      <c r="N218" s="5"/>
    </row>
    <row r="219" spans="1:15" ht="13.5" thickBot="1" x14ac:dyDescent="0.25">
      <c r="A219" s="82"/>
      <c r="B219" s="83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 spans="1:15" x14ac:dyDescent="0.2">
      <c r="A220" s="360" t="s">
        <v>28</v>
      </c>
      <c r="B220" s="361"/>
      <c r="C220" s="471" t="s">
        <v>84</v>
      </c>
      <c r="D220" s="38" t="s">
        <v>82</v>
      </c>
      <c r="E220" s="39" t="s">
        <v>83</v>
      </c>
      <c r="F220" s="383" t="s">
        <v>79</v>
      </c>
      <c r="G220" s="384"/>
      <c r="H220" s="384"/>
      <c r="I220" s="384"/>
      <c r="J220" s="385"/>
      <c r="K220" s="433">
        <f>F234+G234+H234+I234+K234+L234+M234+N234</f>
        <v>0</v>
      </c>
      <c r="L220" s="434"/>
      <c r="M220" s="434"/>
      <c r="N220" s="434"/>
      <c r="O220" s="435"/>
    </row>
    <row r="221" spans="1:15" ht="13.5" thickBot="1" x14ac:dyDescent="0.25">
      <c r="A221" s="362"/>
      <c r="B221" s="363"/>
      <c r="C221" s="472"/>
      <c r="D221" s="47"/>
      <c r="E221" s="48"/>
      <c r="F221" s="386"/>
      <c r="G221" s="387"/>
      <c r="H221" s="387"/>
      <c r="I221" s="387"/>
      <c r="J221" s="388"/>
      <c r="K221" s="436"/>
      <c r="L221" s="437"/>
      <c r="M221" s="437"/>
      <c r="N221" s="437"/>
      <c r="O221" s="438"/>
    </row>
    <row r="222" spans="1:15" x14ac:dyDescent="0.2">
      <c r="A222" s="439" t="s">
        <v>155</v>
      </c>
      <c r="B222" s="473"/>
      <c r="C222" s="473"/>
      <c r="D222" s="473"/>
      <c r="E222" s="474"/>
      <c r="F222" s="442" t="s">
        <v>78</v>
      </c>
      <c r="G222" s="443"/>
      <c r="H222" s="443"/>
      <c r="I222" s="443"/>
      <c r="J222" s="444"/>
      <c r="K222" s="445" t="s">
        <v>158</v>
      </c>
      <c r="L222" s="446"/>
      <c r="M222" s="446"/>
      <c r="N222" s="446"/>
      <c r="O222" s="447"/>
    </row>
    <row r="223" spans="1:15" ht="13.5" thickBot="1" x14ac:dyDescent="0.25">
      <c r="A223" s="187" t="s">
        <v>9</v>
      </c>
      <c r="B223" s="454" t="s">
        <v>10</v>
      </c>
      <c r="C223" s="455"/>
      <c r="D223" s="188" t="s">
        <v>15</v>
      </c>
      <c r="E223" s="189" t="s">
        <v>8</v>
      </c>
      <c r="F223" s="184" t="s">
        <v>11</v>
      </c>
      <c r="G223" s="185" t="s">
        <v>42</v>
      </c>
      <c r="H223" s="185" t="s">
        <v>34</v>
      </c>
      <c r="I223" s="185" t="s">
        <v>14</v>
      </c>
      <c r="J223" s="186" t="s">
        <v>12</v>
      </c>
      <c r="K223" s="181" t="s">
        <v>11</v>
      </c>
      <c r="L223" s="182" t="s">
        <v>42</v>
      </c>
      <c r="M223" s="182" t="s">
        <v>34</v>
      </c>
      <c r="N223" s="182" t="s">
        <v>157</v>
      </c>
      <c r="O223" s="183" t="s">
        <v>12</v>
      </c>
    </row>
    <row r="224" spans="1:15" ht="15.75" x14ac:dyDescent="0.25">
      <c r="A224" s="144">
        <v>1</v>
      </c>
      <c r="B224" s="469"/>
      <c r="C224" s="470"/>
      <c r="D224" s="145"/>
      <c r="E224" s="146"/>
      <c r="F224" s="170"/>
      <c r="G224" s="208"/>
      <c r="H224" s="208"/>
      <c r="I224" s="208"/>
      <c r="J224" s="209"/>
      <c r="K224" s="170"/>
      <c r="L224" s="208"/>
      <c r="M224" s="208"/>
      <c r="N224" s="208"/>
      <c r="O224" s="172"/>
    </row>
    <row r="225" spans="1:15" ht="15.75" x14ac:dyDescent="0.25">
      <c r="A225" s="147">
        <v>2</v>
      </c>
      <c r="B225" s="464"/>
      <c r="C225" s="465"/>
      <c r="D225" s="199"/>
      <c r="E225" s="148"/>
      <c r="F225" s="132"/>
      <c r="G225" s="123"/>
      <c r="H225" s="123"/>
      <c r="I225" s="123"/>
      <c r="J225" s="210"/>
      <c r="K225" s="132"/>
      <c r="L225" s="123"/>
      <c r="M225" s="123"/>
      <c r="N225" s="123"/>
      <c r="O225" s="133"/>
    </row>
    <row r="226" spans="1:15" ht="15.75" x14ac:dyDescent="0.25">
      <c r="A226" s="147">
        <v>3</v>
      </c>
      <c r="B226" s="464"/>
      <c r="C226" s="465"/>
      <c r="D226" s="199"/>
      <c r="E226" s="148"/>
      <c r="F226" s="132"/>
      <c r="G226" s="123"/>
      <c r="H226" s="123"/>
      <c r="I226" s="123"/>
      <c r="J226" s="210"/>
      <c r="K226" s="132"/>
      <c r="L226" s="123"/>
      <c r="M226" s="123"/>
      <c r="N226" s="123"/>
      <c r="O226" s="133"/>
    </row>
    <row r="227" spans="1:15" ht="15.75" x14ac:dyDescent="0.25">
      <c r="A227" s="147">
        <v>4</v>
      </c>
      <c r="B227" s="464"/>
      <c r="C227" s="465"/>
      <c r="D227" s="199"/>
      <c r="E227" s="148"/>
      <c r="F227" s="132"/>
      <c r="G227" s="123"/>
      <c r="H227" s="123"/>
      <c r="I227" s="123"/>
      <c r="J227" s="210"/>
      <c r="K227" s="132"/>
      <c r="L227" s="123"/>
      <c r="M227" s="123"/>
      <c r="N227" s="123"/>
      <c r="O227" s="133"/>
    </row>
    <row r="228" spans="1:15" ht="15.75" x14ac:dyDescent="0.25">
      <c r="A228" s="147">
        <v>5</v>
      </c>
      <c r="B228" s="464"/>
      <c r="C228" s="465"/>
      <c r="D228" s="199"/>
      <c r="E228" s="148"/>
      <c r="F228" s="132"/>
      <c r="G228" s="123"/>
      <c r="H228" s="123"/>
      <c r="I228" s="123"/>
      <c r="J228" s="210"/>
      <c r="K228" s="132"/>
      <c r="L228" s="123"/>
      <c r="M228" s="123"/>
      <c r="N228" s="123"/>
      <c r="O228" s="133"/>
    </row>
    <row r="229" spans="1:15" ht="15.75" x14ac:dyDescent="0.25">
      <c r="A229" s="147">
        <v>6</v>
      </c>
      <c r="B229" s="464"/>
      <c r="C229" s="465"/>
      <c r="D229" s="199"/>
      <c r="E229" s="148"/>
      <c r="F229" s="132"/>
      <c r="G229" s="123"/>
      <c r="H229" s="123"/>
      <c r="I229" s="123"/>
      <c r="J229" s="210"/>
      <c r="K229" s="132"/>
      <c r="L229" s="123"/>
      <c r="M229" s="123"/>
      <c r="N229" s="123"/>
      <c r="O229" s="133"/>
    </row>
    <row r="230" spans="1:15" ht="15.75" x14ac:dyDescent="0.25">
      <c r="A230" s="147">
        <v>7</v>
      </c>
      <c r="B230" s="464"/>
      <c r="C230" s="465"/>
      <c r="D230" s="199"/>
      <c r="E230" s="148"/>
      <c r="F230" s="132"/>
      <c r="G230" s="123"/>
      <c r="H230" s="123"/>
      <c r="I230" s="123"/>
      <c r="J230" s="210"/>
      <c r="K230" s="132"/>
      <c r="L230" s="123"/>
      <c r="M230" s="123"/>
      <c r="N230" s="123"/>
      <c r="O230" s="133"/>
    </row>
    <row r="231" spans="1:15" ht="15.75" x14ac:dyDescent="0.25">
      <c r="A231" s="147">
        <v>8</v>
      </c>
      <c r="B231" s="464"/>
      <c r="C231" s="465"/>
      <c r="D231" s="199"/>
      <c r="E231" s="148"/>
      <c r="F231" s="132"/>
      <c r="G231" s="123"/>
      <c r="H231" s="123"/>
      <c r="I231" s="123"/>
      <c r="J231" s="210"/>
      <c r="K231" s="132"/>
      <c r="L231" s="123"/>
      <c r="M231" s="123"/>
      <c r="N231" s="123"/>
      <c r="O231" s="133"/>
    </row>
    <row r="232" spans="1:15" ht="15.75" x14ac:dyDescent="0.25">
      <c r="A232" s="147">
        <v>9</v>
      </c>
      <c r="B232" s="464"/>
      <c r="C232" s="465"/>
      <c r="D232" s="199"/>
      <c r="E232" s="148"/>
      <c r="F232" s="132"/>
      <c r="G232" s="123"/>
      <c r="H232" s="123"/>
      <c r="I232" s="123"/>
      <c r="J232" s="210"/>
      <c r="K232" s="132"/>
      <c r="L232" s="123"/>
      <c r="M232" s="123"/>
      <c r="N232" s="123"/>
      <c r="O232" s="133"/>
    </row>
    <row r="233" spans="1:15" ht="16.5" thickBot="1" x14ac:dyDescent="0.3">
      <c r="A233" s="149">
        <v>10</v>
      </c>
      <c r="B233" s="466"/>
      <c r="C233" s="467"/>
      <c r="D233" s="200"/>
      <c r="E233" s="151"/>
      <c r="F233" s="158"/>
      <c r="G233" s="211"/>
      <c r="H233" s="211"/>
      <c r="I233" s="211"/>
      <c r="J233" s="212"/>
      <c r="K233" s="158"/>
      <c r="L233" s="211"/>
      <c r="M233" s="211"/>
      <c r="N233" s="211"/>
      <c r="O233" s="160"/>
    </row>
    <row r="234" spans="1:15" ht="13.5" thickBot="1" x14ac:dyDescent="0.25">
      <c r="A234" s="196"/>
      <c r="B234" s="196"/>
      <c r="C234" s="196"/>
      <c r="D234" s="381" t="s">
        <v>13</v>
      </c>
      <c r="E234" s="468"/>
      <c r="F234" s="213">
        <f>SUM(F224:F233)</f>
        <v>0</v>
      </c>
      <c r="G234" s="214">
        <f>SUM(G224:G233)</f>
        <v>0</v>
      </c>
      <c r="H234" s="214">
        <f>SUM(H224:H233)</f>
        <v>0</v>
      </c>
      <c r="I234" s="215">
        <f>SUM(I224:I233)</f>
        <v>0</v>
      </c>
      <c r="J234" s="141"/>
      <c r="K234" s="213">
        <f>SUM(K224:K233)</f>
        <v>0</v>
      </c>
      <c r="L234" s="214">
        <f>SUM(L224:L233)</f>
        <v>0</v>
      </c>
      <c r="M234" s="214">
        <f>SUM(M224:M233)</f>
        <v>0</v>
      </c>
      <c r="N234" s="214">
        <f>SUM(N224:N233)</f>
        <v>0</v>
      </c>
      <c r="O234" s="141"/>
    </row>
    <row r="236" spans="1:15" x14ac:dyDescent="0.2">
      <c r="A236" s="359" t="s">
        <v>69</v>
      </c>
      <c r="B236" s="359"/>
      <c r="C236" s="28" t="s">
        <v>71</v>
      </c>
      <c r="D236" s="1"/>
      <c r="E236" s="4"/>
      <c r="F236" s="4"/>
      <c r="G236" s="1"/>
      <c r="H236" s="5"/>
      <c r="I236" s="5"/>
      <c r="J236" s="4"/>
      <c r="K236" s="5"/>
      <c r="L236" s="5"/>
      <c r="M236" s="5"/>
      <c r="N236" s="5"/>
    </row>
    <row r="237" spans="1:15" x14ac:dyDescent="0.2">
      <c r="A237" s="16"/>
      <c r="B237" s="16"/>
      <c r="C237" s="28" t="s">
        <v>70</v>
      </c>
      <c r="D237" s="1"/>
      <c r="E237" s="4"/>
      <c r="F237" s="4"/>
      <c r="G237" s="1"/>
      <c r="H237" s="5"/>
      <c r="I237" s="5"/>
      <c r="J237" s="4"/>
      <c r="K237" s="5"/>
      <c r="L237" s="5"/>
      <c r="M237" s="5"/>
      <c r="N237" s="5"/>
    </row>
    <row r="238" spans="1:15" ht="13.5" thickBot="1" x14ac:dyDescent="0.25">
      <c r="A238" s="82"/>
      <c r="B238" s="83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 spans="1:15" x14ac:dyDescent="0.2">
      <c r="A239" s="360" t="s">
        <v>29</v>
      </c>
      <c r="B239" s="361"/>
      <c r="C239" s="471" t="s">
        <v>84</v>
      </c>
      <c r="D239" s="38" t="s">
        <v>82</v>
      </c>
      <c r="E239" s="39" t="s">
        <v>83</v>
      </c>
      <c r="F239" s="383" t="s">
        <v>79</v>
      </c>
      <c r="G239" s="384"/>
      <c r="H239" s="384"/>
      <c r="I239" s="384"/>
      <c r="J239" s="385"/>
      <c r="K239" s="433">
        <f>F253+G253+H253+I253+K253+L253+M253+N253</f>
        <v>0</v>
      </c>
      <c r="L239" s="434"/>
      <c r="M239" s="434"/>
      <c r="N239" s="434"/>
      <c r="O239" s="435"/>
    </row>
    <row r="240" spans="1:15" ht="13.5" thickBot="1" x14ac:dyDescent="0.25">
      <c r="A240" s="362"/>
      <c r="B240" s="363"/>
      <c r="C240" s="472"/>
      <c r="D240" s="47"/>
      <c r="E240" s="48"/>
      <c r="F240" s="386"/>
      <c r="G240" s="387"/>
      <c r="H240" s="387"/>
      <c r="I240" s="387"/>
      <c r="J240" s="388"/>
      <c r="K240" s="436"/>
      <c r="L240" s="437"/>
      <c r="M240" s="437"/>
      <c r="N240" s="437"/>
      <c r="O240" s="438"/>
    </row>
    <row r="241" spans="1:15" x14ac:dyDescent="0.2">
      <c r="A241" s="439" t="s">
        <v>155</v>
      </c>
      <c r="B241" s="473"/>
      <c r="C241" s="473"/>
      <c r="D241" s="473"/>
      <c r="E241" s="474"/>
      <c r="F241" s="442" t="s">
        <v>78</v>
      </c>
      <c r="G241" s="443"/>
      <c r="H241" s="443"/>
      <c r="I241" s="443"/>
      <c r="J241" s="444"/>
      <c r="K241" s="445" t="s">
        <v>158</v>
      </c>
      <c r="L241" s="446"/>
      <c r="M241" s="446"/>
      <c r="N241" s="446"/>
      <c r="O241" s="447"/>
    </row>
    <row r="242" spans="1:15" ht="13.5" thickBot="1" x14ac:dyDescent="0.25">
      <c r="A242" s="187" t="s">
        <v>9</v>
      </c>
      <c r="B242" s="454" t="s">
        <v>10</v>
      </c>
      <c r="C242" s="455"/>
      <c r="D242" s="188" t="s">
        <v>15</v>
      </c>
      <c r="E242" s="189" t="s">
        <v>8</v>
      </c>
      <c r="F242" s="184" t="s">
        <v>11</v>
      </c>
      <c r="G242" s="185" t="s">
        <v>42</v>
      </c>
      <c r="H242" s="185" t="s">
        <v>34</v>
      </c>
      <c r="I242" s="185" t="s">
        <v>14</v>
      </c>
      <c r="J242" s="186" t="s">
        <v>12</v>
      </c>
      <c r="K242" s="181" t="s">
        <v>11</v>
      </c>
      <c r="L242" s="182" t="s">
        <v>42</v>
      </c>
      <c r="M242" s="182" t="s">
        <v>34</v>
      </c>
      <c r="N242" s="182" t="s">
        <v>157</v>
      </c>
      <c r="O242" s="183" t="s">
        <v>12</v>
      </c>
    </row>
    <row r="243" spans="1:15" ht="15.75" x14ac:dyDescent="0.25">
      <c r="A243" s="144">
        <v>1</v>
      </c>
      <c r="B243" s="469"/>
      <c r="C243" s="470"/>
      <c r="D243" s="145"/>
      <c r="E243" s="146"/>
      <c r="F243" s="170"/>
      <c r="G243" s="208"/>
      <c r="H243" s="208"/>
      <c r="I243" s="208"/>
      <c r="J243" s="209"/>
      <c r="K243" s="170"/>
      <c r="L243" s="208"/>
      <c r="M243" s="208"/>
      <c r="N243" s="208"/>
      <c r="O243" s="172"/>
    </row>
    <row r="244" spans="1:15" ht="15.75" x14ac:dyDescent="0.25">
      <c r="A244" s="147">
        <v>2</v>
      </c>
      <c r="B244" s="464"/>
      <c r="C244" s="465"/>
      <c r="D244" s="199"/>
      <c r="E244" s="148"/>
      <c r="F244" s="132"/>
      <c r="G244" s="123"/>
      <c r="H244" s="123"/>
      <c r="I244" s="123"/>
      <c r="J244" s="210"/>
      <c r="K244" s="132"/>
      <c r="L244" s="123"/>
      <c r="M244" s="123"/>
      <c r="N244" s="123"/>
      <c r="O244" s="133"/>
    </row>
    <row r="245" spans="1:15" ht="15.75" x14ac:dyDescent="0.25">
      <c r="A245" s="147">
        <v>3</v>
      </c>
      <c r="B245" s="464"/>
      <c r="C245" s="465"/>
      <c r="D245" s="199"/>
      <c r="E245" s="148"/>
      <c r="F245" s="132"/>
      <c r="G245" s="123"/>
      <c r="H245" s="123"/>
      <c r="I245" s="123"/>
      <c r="J245" s="210"/>
      <c r="K245" s="132"/>
      <c r="L245" s="123"/>
      <c r="M245" s="123"/>
      <c r="N245" s="123"/>
      <c r="O245" s="133"/>
    </row>
    <row r="246" spans="1:15" ht="15.75" x14ac:dyDescent="0.25">
      <c r="A246" s="147">
        <v>4</v>
      </c>
      <c r="B246" s="464"/>
      <c r="C246" s="465"/>
      <c r="D246" s="199"/>
      <c r="E246" s="148"/>
      <c r="F246" s="132"/>
      <c r="G246" s="123"/>
      <c r="H246" s="123"/>
      <c r="I246" s="123"/>
      <c r="J246" s="210"/>
      <c r="K246" s="132"/>
      <c r="L246" s="123"/>
      <c r="M246" s="123"/>
      <c r="N246" s="123"/>
      <c r="O246" s="133"/>
    </row>
    <row r="247" spans="1:15" ht="15.75" x14ac:dyDescent="0.25">
      <c r="A247" s="147">
        <v>5</v>
      </c>
      <c r="B247" s="464"/>
      <c r="C247" s="465"/>
      <c r="D247" s="199"/>
      <c r="E247" s="148"/>
      <c r="F247" s="132"/>
      <c r="G247" s="123"/>
      <c r="H247" s="123"/>
      <c r="I247" s="123"/>
      <c r="J247" s="210"/>
      <c r="K247" s="132"/>
      <c r="L247" s="123"/>
      <c r="M247" s="123"/>
      <c r="N247" s="123"/>
      <c r="O247" s="133"/>
    </row>
    <row r="248" spans="1:15" ht="15.75" x14ac:dyDescent="0.25">
      <c r="A248" s="147">
        <v>6</v>
      </c>
      <c r="B248" s="464"/>
      <c r="C248" s="465"/>
      <c r="D248" s="199"/>
      <c r="E248" s="148"/>
      <c r="F248" s="132"/>
      <c r="G248" s="123"/>
      <c r="H248" s="123"/>
      <c r="I248" s="123"/>
      <c r="J248" s="210"/>
      <c r="K248" s="132"/>
      <c r="L248" s="123"/>
      <c r="M248" s="123"/>
      <c r="N248" s="123"/>
      <c r="O248" s="133"/>
    </row>
    <row r="249" spans="1:15" ht="15.75" x14ac:dyDescent="0.25">
      <c r="A249" s="147">
        <v>7</v>
      </c>
      <c r="B249" s="464"/>
      <c r="C249" s="465"/>
      <c r="D249" s="199"/>
      <c r="E249" s="148"/>
      <c r="F249" s="132"/>
      <c r="G249" s="123"/>
      <c r="H249" s="123"/>
      <c r="I249" s="123"/>
      <c r="J249" s="210"/>
      <c r="K249" s="132"/>
      <c r="L249" s="123"/>
      <c r="M249" s="123"/>
      <c r="N249" s="123"/>
      <c r="O249" s="133"/>
    </row>
    <row r="250" spans="1:15" ht="15.75" x14ac:dyDescent="0.25">
      <c r="A250" s="147">
        <v>8</v>
      </c>
      <c r="B250" s="464"/>
      <c r="C250" s="465"/>
      <c r="D250" s="199"/>
      <c r="E250" s="148"/>
      <c r="F250" s="132"/>
      <c r="G250" s="123"/>
      <c r="H250" s="123"/>
      <c r="I250" s="123"/>
      <c r="J250" s="210"/>
      <c r="K250" s="132"/>
      <c r="L250" s="123"/>
      <c r="M250" s="123"/>
      <c r="N250" s="123"/>
      <c r="O250" s="133"/>
    </row>
    <row r="251" spans="1:15" ht="15.75" x14ac:dyDescent="0.25">
      <c r="A251" s="147">
        <v>9</v>
      </c>
      <c r="B251" s="464"/>
      <c r="C251" s="465"/>
      <c r="D251" s="199"/>
      <c r="E251" s="148"/>
      <c r="F251" s="132"/>
      <c r="G251" s="123"/>
      <c r="H251" s="123"/>
      <c r="I251" s="123"/>
      <c r="J251" s="210"/>
      <c r="K251" s="132"/>
      <c r="L251" s="123"/>
      <c r="M251" s="123"/>
      <c r="N251" s="123"/>
      <c r="O251" s="133"/>
    </row>
    <row r="252" spans="1:15" ht="16.5" thickBot="1" x14ac:dyDescent="0.3">
      <c r="A252" s="149">
        <v>10</v>
      </c>
      <c r="B252" s="466"/>
      <c r="C252" s="467"/>
      <c r="D252" s="200"/>
      <c r="E252" s="151"/>
      <c r="F252" s="158"/>
      <c r="G252" s="211"/>
      <c r="H252" s="211"/>
      <c r="I252" s="211"/>
      <c r="J252" s="212"/>
      <c r="K252" s="158"/>
      <c r="L252" s="211"/>
      <c r="M252" s="211"/>
      <c r="N252" s="211"/>
      <c r="O252" s="160"/>
    </row>
    <row r="253" spans="1:15" ht="13.5" thickBot="1" x14ac:dyDescent="0.25">
      <c r="A253" s="196"/>
      <c r="B253" s="196"/>
      <c r="C253" s="196"/>
      <c r="D253" s="381" t="s">
        <v>13</v>
      </c>
      <c r="E253" s="468"/>
      <c r="F253" s="213">
        <f>SUM(F243:F252)</f>
        <v>0</v>
      </c>
      <c r="G253" s="214">
        <f>SUM(G243:G252)</f>
        <v>0</v>
      </c>
      <c r="H253" s="214">
        <f>SUM(H243:H252)</f>
        <v>0</v>
      </c>
      <c r="I253" s="215">
        <f>SUM(I243:I252)</f>
        <v>0</v>
      </c>
      <c r="J253" s="141"/>
      <c r="K253" s="213">
        <f>SUM(K243:K252)</f>
        <v>0</v>
      </c>
      <c r="L253" s="214">
        <f>SUM(L243:L252)</f>
        <v>0</v>
      </c>
      <c r="M253" s="214">
        <f>SUM(M243:M252)</f>
        <v>0</v>
      </c>
      <c r="N253" s="214">
        <f>SUM(N243:N252)</f>
        <v>0</v>
      </c>
      <c r="O253" s="141"/>
    </row>
    <row r="255" spans="1:15" x14ac:dyDescent="0.2">
      <c r="A255" s="359" t="s">
        <v>69</v>
      </c>
      <c r="B255" s="359"/>
      <c r="C255" s="28" t="s">
        <v>71</v>
      </c>
      <c r="D255" s="1"/>
      <c r="E255" s="4"/>
      <c r="F255" s="4"/>
      <c r="G255" s="1"/>
      <c r="H255" s="5"/>
      <c r="I255" s="5"/>
      <c r="J255" s="4"/>
      <c r="K255" s="5"/>
      <c r="L255" s="5"/>
      <c r="M255" s="5"/>
      <c r="N255" s="5"/>
    </row>
    <row r="256" spans="1:15" x14ac:dyDescent="0.2">
      <c r="A256" s="16"/>
      <c r="B256" s="16"/>
      <c r="C256" s="28" t="s">
        <v>70</v>
      </c>
      <c r="D256" s="1"/>
      <c r="E256" s="4"/>
      <c r="F256" s="4"/>
      <c r="G256" s="1"/>
      <c r="H256" s="5"/>
      <c r="I256" s="5"/>
      <c r="J256" s="4"/>
      <c r="K256" s="5"/>
      <c r="L256" s="5"/>
      <c r="M256" s="5"/>
      <c r="N256" s="5"/>
    </row>
    <row r="257" spans="1:15" ht="13.5" thickBot="1" x14ac:dyDescent="0.25">
      <c r="A257" s="82"/>
      <c r="B257" s="83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 x14ac:dyDescent="0.2">
      <c r="A258" s="360" t="s">
        <v>30</v>
      </c>
      <c r="B258" s="361"/>
      <c r="C258" s="471" t="s">
        <v>84</v>
      </c>
      <c r="D258" s="38" t="s">
        <v>82</v>
      </c>
      <c r="E258" s="39" t="s">
        <v>83</v>
      </c>
      <c r="F258" s="383" t="s">
        <v>79</v>
      </c>
      <c r="G258" s="384"/>
      <c r="H258" s="384"/>
      <c r="I258" s="384"/>
      <c r="J258" s="385"/>
      <c r="K258" s="433">
        <f>F272+G272+H272+I272+K272+L272+M272+N272</f>
        <v>0</v>
      </c>
      <c r="L258" s="434"/>
      <c r="M258" s="434"/>
      <c r="N258" s="434"/>
      <c r="O258" s="435"/>
    </row>
    <row r="259" spans="1:15" ht="13.5" thickBot="1" x14ac:dyDescent="0.25">
      <c r="A259" s="362"/>
      <c r="B259" s="363"/>
      <c r="C259" s="472"/>
      <c r="D259" s="47"/>
      <c r="E259" s="48"/>
      <c r="F259" s="386"/>
      <c r="G259" s="387"/>
      <c r="H259" s="387"/>
      <c r="I259" s="387"/>
      <c r="J259" s="388"/>
      <c r="K259" s="436"/>
      <c r="L259" s="437"/>
      <c r="M259" s="437"/>
      <c r="N259" s="437"/>
      <c r="O259" s="438"/>
    </row>
    <row r="260" spans="1:15" x14ac:dyDescent="0.2">
      <c r="A260" s="439" t="s">
        <v>155</v>
      </c>
      <c r="B260" s="473"/>
      <c r="C260" s="473"/>
      <c r="D260" s="473"/>
      <c r="E260" s="474"/>
      <c r="F260" s="442" t="s">
        <v>78</v>
      </c>
      <c r="G260" s="443"/>
      <c r="H260" s="443"/>
      <c r="I260" s="443"/>
      <c r="J260" s="444"/>
      <c r="K260" s="445" t="s">
        <v>158</v>
      </c>
      <c r="L260" s="446"/>
      <c r="M260" s="446"/>
      <c r="N260" s="446"/>
      <c r="O260" s="447"/>
    </row>
    <row r="261" spans="1:15" ht="13.5" thickBot="1" x14ac:dyDescent="0.25">
      <c r="A261" s="187" t="s">
        <v>9</v>
      </c>
      <c r="B261" s="454" t="s">
        <v>10</v>
      </c>
      <c r="C261" s="455"/>
      <c r="D261" s="188" t="s">
        <v>15</v>
      </c>
      <c r="E261" s="189" t="s">
        <v>8</v>
      </c>
      <c r="F261" s="184" t="s">
        <v>11</v>
      </c>
      <c r="G261" s="185" t="s">
        <v>42</v>
      </c>
      <c r="H261" s="185" t="s">
        <v>34</v>
      </c>
      <c r="I261" s="185" t="s">
        <v>14</v>
      </c>
      <c r="J261" s="186" t="s">
        <v>12</v>
      </c>
      <c r="K261" s="181" t="s">
        <v>11</v>
      </c>
      <c r="L261" s="182" t="s">
        <v>42</v>
      </c>
      <c r="M261" s="182" t="s">
        <v>34</v>
      </c>
      <c r="N261" s="182" t="s">
        <v>157</v>
      </c>
      <c r="O261" s="183" t="s">
        <v>12</v>
      </c>
    </row>
    <row r="262" spans="1:15" ht="15.75" x14ac:dyDescent="0.25">
      <c r="A262" s="144">
        <v>1</v>
      </c>
      <c r="B262" s="469"/>
      <c r="C262" s="470"/>
      <c r="D262" s="145"/>
      <c r="E262" s="146"/>
      <c r="F262" s="170"/>
      <c r="G262" s="208"/>
      <c r="H262" s="208"/>
      <c r="I262" s="208"/>
      <c r="J262" s="209"/>
      <c r="K262" s="170"/>
      <c r="L262" s="208"/>
      <c r="M262" s="208"/>
      <c r="N262" s="208"/>
      <c r="O262" s="172"/>
    </row>
    <row r="263" spans="1:15" ht="15.75" x14ac:dyDescent="0.25">
      <c r="A263" s="147">
        <v>2</v>
      </c>
      <c r="B263" s="464"/>
      <c r="C263" s="465"/>
      <c r="D263" s="199"/>
      <c r="E263" s="148"/>
      <c r="F263" s="132"/>
      <c r="G263" s="123"/>
      <c r="H263" s="123"/>
      <c r="I263" s="123"/>
      <c r="J263" s="210"/>
      <c r="K263" s="132"/>
      <c r="L263" s="123"/>
      <c r="M263" s="123"/>
      <c r="N263" s="123"/>
      <c r="O263" s="133"/>
    </row>
    <row r="264" spans="1:15" ht="15.75" x14ac:dyDescent="0.25">
      <c r="A264" s="147">
        <v>3</v>
      </c>
      <c r="B264" s="464"/>
      <c r="C264" s="465"/>
      <c r="D264" s="199"/>
      <c r="E264" s="148"/>
      <c r="F264" s="132"/>
      <c r="G264" s="123"/>
      <c r="H264" s="123"/>
      <c r="I264" s="123"/>
      <c r="J264" s="210"/>
      <c r="K264" s="132"/>
      <c r="L264" s="123"/>
      <c r="M264" s="123"/>
      <c r="N264" s="123"/>
      <c r="O264" s="133"/>
    </row>
    <row r="265" spans="1:15" ht="15.75" x14ac:dyDescent="0.25">
      <c r="A265" s="147">
        <v>4</v>
      </c>
      <c r="B265" s="464"/>
      <c r="C265" s="465"/>
      <c r="D265" s="199"/>
      <c r="E265" s="148"/>
      <c r="F265" s="132"/>
      <c r="G265" s="123"/>
      <c r="H265" s="123"/>
      <c r="I265" s="123"/>
      <c r="J265" s="210"/>
      <c r="K265" s="132"/>
      <c r="L265" s="123"/>
      <c r="M265" s="123"/>
      <c r="N265" s="123"/>
      <c r="O265" s="133"/>
    </row>
    <row r="266" spans="1:15" ht="15.75" x14ac:dyDescent="0.25">
      <c r="A266" s="147">
        <v>5</v>
      </c>
      <c r="B266" s="464"/>
      <c r="C266" s="465"/>
      <c r="D266" s="199"/>
      <c r="E266" s="148"/>
      <c r="F266" s="132"/>
      <c r="G266" s="123"/>
      <c r="H266" s="123"/>
      <c r="I266" s="123"/>
      <c r="J266" s="210"/>
      <c r="K266" s="132"/>
      <c r="L266" s="123"/>
      <c r="M266" s="123"/>
      <c r="N266" s="123"/>
      <c r="O266" s="133"/>
    </row>
    <row r="267" spans="1:15" ht="15.75" x14ac:dyDescent="0.25">
      <c r="A267" s="147">
        <v>6</v>
      </c>
      <c r="B267" s="464"/>
      <c r="C267" s="465"/>
      <c r="D267" s="199"/>
      <c r="E267" s="148"/>
      <c r="F267" s="132"/>
      <c r="G267" s="123"/>
      <c r="H267" s="123"/>
      <c r="I267" s="123"/>
      <c r="J267" s="210"/>
      <c r="K267" s="132"/>
      <c r="L267" s="123"/>
      <c r="M267" s="123"/>
      <c r="N267" s="123"/>
      <c r="O267" s="133"/>
    </row>
    <row r="268" spans="1:15" ht="15.75" x14ac:dyDescent="0.25">
      <c r="A268" s="147">
        <v>7</v>
      </c>
      <c r="B268" s="464"/>
      <c r="C268" s="465"/>
      <c r="D268" s="199"/>
      <c r="E268" s="148"/>
      <c r="F268" s="132"/>
      <c r="G268" s="123"/>
      <c r="H268" s="123"/>
      <c r="I268" s="123"/>
      <c r="J268" s="210"/>
      <c r="K268" s="132"/>
      <c r="L268" s="123"/>
      <c r="M268" s="123"/>
      <c r="N268" s="123"/>
      <c r="O268" s="133"/>
    </row>
    <row r="269" spans="1:15" ht="15.75" x14ac:dyDescent="0.25">
      <c r="A269" s="147">
        <v>8</v>
      </c>
      <c r="B269" s="464"/>
      <c r="C269" s="465"/>
      <c r="D269" s="199"/>
      <c r="E269" s="148"/>
      <c r="F269" s="132"/>
      <c r="G269" s="123"/>
      <c r="H269" s="123"/>
      <c r="I269" s="123"/>
      <c r="J269" s="210"/>
      <c r="K269" s="132"/>
      <c r="L269" s="123"/>
      <c r="M269" s="123"/>
      <c r="N269" s="123"/>
      <c r="O269" s="133"/>
    </row>
    <row r="270" spans="1:15" ht="15.75" x14ac:dyDescent="0.25">
      <c r="A270" s="147">
        <v>9</v>
      </c>
      <c r="B270" s="464"/>
      <c r="C270" s="465"/>
      <c r="D270" s="199"/>
      <c r="E270" s="148"/>
      <c r="F270" s="132"/>
      <c r="G270" s="123"/>
      <c r="H270" s="123"/>
      <c r="I270" s="123"/>
      <c r="J270" s="210"/>
      <c r="K270" s="132"/>
      <c r="L270" s="123"/>
      <c r="M270" s="123"/>
      <c r="N270" s="123"/>
      <c r="O270" s="133"/>
    </row>
    <row r="271" spans="1:15" ht="16.5" thickBot="1" x14ac:dyDescent="0.3">
      <c r="A271" s="149">
        <v>10</v>
      </c>
      <c r="B271" s="466"/>
      <c r="C271" s="467"/>
      <c r="D271" s="200"/>
      <c r="E271" s="151"/>
      <c r="F271" s="158"/>
      <c r="G271" s="211"/>
      <c r="H271" s="211"/>
      <c r="I271" s="211"/>
      <c r="J271" s="212"/>
      <c r="K271" s="158"/>
      <c r="L271" s="211"/>
      <c r="M271" s="211"/>
      <c r="N271" s="211"/>
      <c r="O271" s="160"/>
    </row>
    <row r="272" spans="1:15" ht="13.5" thickBot="1" x14ac:dyDescent="0.25">
      <c r="A272" s="196"/>
      <c r="B272" s="196"/>
      <c r="C272" s="196"/>
      <c r="D272" s="381" t="s">
        <v>13</v>
      </c>
      <c r="E272" s="468"/>
      <c r="F272" s="213">
        <f>SUM(F262:F271)</f>
        <v>0</v>
      </c>
      <c r="G272" s="214">
        <f>SUM(G262:G271)</f>
        <v>0</v>
      </c>
      <c r="H272" s="214">
        <f>SUM(H262:H271)</f>
        <v>0</v>
      </c>
      <c r="I272" s="215">
        <f>SUM(I262:I271)</f>
        <v>0</v>
      </c>
      <c r="J272" s="141"/>
      <c r="K272" s="213">
        <f>SUM(K262:K271)</f>
        <v>0</v>
      </c>
      <c r="L272" s="214">
        <f>SUM(L262:L271)</f>
        <v>0</v>
      </c>
      <c r="M272" s="214">
        <f>SUM(M262:M271)</f>
        <v>0</v>
      </c>
      <c r="N272" s="214">
        <f>SUM(N262:N271)</f>
        <v>0</v>
      </c>
      <c r="O272" s="141"/>
    </row>
    <row r="274" spans="1:15" x14ac:dyDescent="0.2">
      <c r="A274" s="359" t="s">
        <v>69</v>
      </c>
      <c r="B274" s="359"/>
      <c r="C274" s="28" t="s">
        <v>71</v>
      </c>
      <c r="D274" s="1"/>
      <c r="E274" s="4"/>
      <c r="F274" s="4"/>
      <c r="G274" s="1"/>
      <c r="H274" s="5"/>
      <c r="I274" s="5"/>
      <c r="J274" s="4"/>
      <c r="K274" s="5"/>
      <c r="L274" s="5"/>
      <c r="M274" s="5"/>
      <c r="N274" s="5"/>
    </row>
    <row r="275" spans="1:15" x14ac:dyDescent="0.2">
      <c r="A275" s="16"/>
      <c r="B275" s="16"/>
      <c r="C275" s="28" t="s">
        <v>70</v>
      </c>
      <c r="D275" s="1"/>
      <c r="E275" s="4"/>
      <c r="F275" s="4"/>
      <c r="G275" s="1"/>
      <c r="H275" s="5"/>
      <c r="I275" s="5"/>
      <c r="J275" s="4"/>
      <c r="K275" s="5"/>
      <c r="L275" s="5"/>
      <c r="M275" s="5"/>
      <c r="N275" s="5"/>
    </row>
    <row r="276" spans="1:15" ht="13.5" thickBot="1" x14ac:dyDescent="0.25">
      <c r="A276" s="82"/>
      <c r="B276" s="83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x14ac:dyDescent="0.2">
      <c r="A277" s="360" t="s">
        <v>31</v>
      </c>
      <c r="B277" s="361"/>
      <c r="C277" s="471" t="s">
        <v>84</v>
      </c>
      <c r="D277" s="38" t="s">
        <v>82</v>
      </c>
      <c r="E277" s="39" t="s">
        <v>83</v>
      </c>
      <c r="F277" s="383" t="s">
        <v>79</v>
      </c>
      <c r="G277" s="384"/>
      <c r="H277" s="384"/>
      <c r="I277" s="384"/>
      <c r="J277" s="385"/>
      <c r="K277" s="433">
        <f>F291+G291+H291+I291+K291+L291+M291+N291</f>
        <v>0</v>
      </c>
      <c r="L277" s="434"/>
      <c r="M277" s="434"/>
      <c r="N277" s="434"/>
      <c r="O277" s="435"/>
    </row>
    <row r="278" spans="1:15" ht="13.5" thickBot="1" x14ac:dyDescent="0.25">
      <c r="A278" s="362"/>
      <c r="B278" s="363"/>
      <c r="C278" s="472"/>
      <c r="D278" s="47"/>
      <c r="E278" s="48"/>
      <c r="F278" s="386"/>
      <c r="G278" s="387"/>
      <c r="H278" s="387"/>
      <c r="I278" s="387"/>
      <c r="J278" s="388"/>
      <c r="K278" s="436"/>
      <c r="L278" s="437"/>
      <c r="M278" s="437"/>
      <c r="N278" s="437"/>
      <c r="O278" s="438"/>
    </row>
    <row r="279" spans="1:15" x14ac:dyDescent="0.2">
      <c r="A279" s="439" t="s">
        <v>155</v>
      </c>
      <c r="B279" s="473"/>
      <c r="C279" s="473"/>
      <c r="D279" s="473"/>
      <c r="E279" s="474"/>
      <c r="F279" s="442" t="s">
        <v>78</v>
      </c>
      <c r="G279" s="443"/>
      <c r="H279" s="443"/>
      <c r="I279" s="443"/>
      <c r="J279" s="444"/>
      <c r="K279" s="445" t="s">
        <v>158</v>
      </c>
      <c r="L279" s="446"/>
      <c r="M279" s="446"/>
      <c r="N279" s="446"/>
      <c r="O279" s="447"/>
    </row>
    <row r="280" spans="1:15" ht="13.5" thickBot="1" x14ac:dyDescent="0.25">
      <c r="A280" s="187" t="s">
        <v>9</v>
      </c>
      <c r="B280" s="454" t="s">
        <v>10</v>
      </c>
      <c r="C280" s="455"/>
      <c r="D280" s="188" t="s">
        <v>15</v>
      </c>
      <c r="E280" s="189" t="s">
        <v>8</v>
      </c>
      <c r="F280" s="184" t="s">
        <v>11</v>
      </c>
      <c r="G280" s="185" t="s">
        <v>42</v>
      </c>
      <c r="H280" s="185" t="s">
        <v>34</v>
      </c>
      <c r="I280" s="185" t="s">
        <v>14</v>
      </c>
      <c r="J280" s="186" t="s">
        <v>12</v>
      </c>
      <c r="K280" s="181" t="s">
        <v>11</v>
      </c>
      <c r="L280" s="182" t="s">
        <v>42</v>
      </c>
      <c r="M280" s="182" t="s">
        <v>34</v>
      </c>
      <c r="N280" s="182" t="s">
        <v>157</v>
      </c>
      <c r="O280" s="183" t="s">
        <v>12</v>
      </c>
    </row>
    <row r="281" spans="1:15" ht="15.75" x14ac:dyDescent="0.25">
      <c r="A281" s="144">
        <v>1</v>
      </c>
      <c r="B281" s="469"/>
      <c r="C281" s="470"/>
      <c r="D281" s="145"/>
      <c r="E281" s="146"/>
      <c r="F281" s="170"/>
      <c r="G281" s="208"/>
      <c r="H281" s="208"/>
      <c r="I281" s="208"/>
      <c r="J281" s="209"/>
      <c r="K281" s="170"/>
      <c r="L281" s="208"/>
      <c r="M281" s="208"/>
      <c r="N281" s="208"/>
      <c r="O281" s="172"/>
    </row>
    <row r="282" spans="1:15" ht="15.75" x14ac:dyDescent="0.25">
      <c r="A282" s="147">
        <v>2</v>
      </c>
      <c r="B282" s="464"/>
      <c r="C282" s="465"/>
      <c r="D282" s="199"/>
      <c r="E282" s="148"/>
      <c r="F282" s="132"/>
      <c r="G282" s="123"/>
      <c r="H282" s="123"/>
      <c r="I282" s="123"/>
      <c r="J282" s="210"/>
      <c r="K282" s="132"/>
      <c r="L282" s="123"/>
      <c r="M282" s="123"/>
      <c r="N282" s="123"/>
      <c r="O282" s="133"/>
    </row>
    <row r="283" spans="1:15" ht="15.75" x14ac:dyDescent="0.25">
      <c r="A283" s="147">
        <v>3</v>
      </c>
      <c r="B283" s="464"/>
      <c r="C283" s="465"/>
      <c r="D283" s="199"/>
      <c r="E283" s="148"/>
      <c r="F283" s="132"/>
      <c r="G283" s="123"/>
      <c r="H283" s="123"/>
      <c r="I283" s="123"/>
      <c r="J283" s="210"/>
      <c r="K283" s="132"/>
      <c r="L283" s="123"/>
      <c r="M283" s="123"/>
      <c r="N283" s="123"/>
      <c r="O283" s="133"/>
    </row>
    <row r="284" spans="1:15" ht="15.75" x14ac:dyDescent="0.25">
      <c r="A284" s="147">
        <v>4</v>
      </c>
      <c r="B284" s="464"/>
      <c r="C284" s="465"/>
      <c r="D284" s="199"/>
      <c r="E284" s="148"/>
      <c r="F284" s="132"/>
      <c r="G284" s="123"/>
      <c r="H284" s="123"/>
      <c r="I284" s="123"/>
      <c r="J284" s="210"/>
      <c r="K284" s="132"/>
      <c r="L284" s="123"/>
      <c r="M284" s="123"/>
      <c r="N284" s="123"/>
      <c r="O284" s="133"/>
    </row>
    <row r="285" spans="1:15" ht="15.75" x14ac:dyDescent="0.25">
      <c r="A285" s="147">
        <v>5</v>
      </c>
      <c r="B285" s="464"/>
      <c r="C285" s="465"/>
      <c r="D285" s="199"/>
      <c r="E285" s="148"/>
      <c r="F285" s="132"/>
      <c r="G285" s="123"/>
      <c r="H285" s="123"/>
      <c r="I285" s="123"/>
      <c r="J285" s="210"/>
      <c r="K285" s="132"/>
      <c r="L285" s="123"/>
      <c r="M285" s="123"/>
      <c r="N285" s="123"/>
      <c r="O285" s="133"/>
    </row>
    <row r="286" spans="1:15" ht="15.75" x14ac:dyDescent="0.25">
      <c r="A286" s="147">
        <v>6</v>
      </c>
      <c r="B286" s="464"/>
      <c r="C286" s="465"/>
      <c r="D286" s="199"/>
      <c r="E286" s="148"/>
      <c r="F286" s="132"/>
      <c r="G286" s="123"/>
      <c r="H286" s="123"/>
      <c r="I286" s="123"/>
      <c r="J286" s="210"/>
      <c r="K286" s="132"/>
      <c r="L286" s="123"/>
      <c r="M286" s="123"/>
      <c r="N286" s="123"/>
      <c r="O286" s="133"/>
    </row>
    <row r="287" spans="1:15" ht="15.75" x14ac:dyDescent="0.25">
      <c r="A287" s="147">
        <v>7</v>
      </c>
      <c r="B287" s="464"/>
      <c r="C287" s="465"/>
      <c r="D287" s="199"/>
      <c r="E287" s="148"/>
      <c r="F287" s="132"/>
      <c r="G287" s="123"/>
      <c r="H287" s="123"/>
      <c r="I287" s="123"/>
      <c r="J287" s="210"/>
      <c r="K287" s="132"/>
      <c r="L287" s="123"/>
      <c r="M287" s="123"/>
      <c r="N287" s="123"/>
      <c r="O287" s="133"/>
    </row>
    <row r="288" spans="1:15" ht="15.75" x14ac:dyDescent="0.25">
      <c r="A288" s="147">
        <v>8</v>
      </c>
      <c r="B288" s="464"/>
      <c r="C288" s="465"/>
      <c r="D288" s="199"/>
      <c r="E288" s="148"/>
      <c r="F288" s="132"/>
      <c r="G288" s="123"/>
      <c r="H288" s="123"/>
      <c r="I288" s="123"/>
      <c r="J288" s="210"/>
      <c r="K288" s="132"/>
      <c r="L288" s="123"/>
      <c r="M288" s="123"/>
      <c r="N288" s="123"/>
      <c r="O288" s="133"/>
    </row>
    <row r="289" spans="1:15" ht="15.75" x14ac:dyDescent="0.25">
      <c r="A289" s="147">
        <v>9</v>
      </c>
      <c r="B289" s="464"/>
      <c r="C289" s="465"/>
      <c r="D289" s="199"/>
      <c r="E289" s="148"/>
      <c r="F289" s="132"/>
      <c r="G289" s="123"/>
      <c r="H289" s="123"/>
      <c r="I289" s="123"/>
      <c r="J289" s="210"/>
      <c r="K289" s="132"/>
      <c r="L289" s="123"/>
      <c r="M289" s="123"/>
      <c r="N289" s="123"/>
      <c r="O289" s="133"/>
    </row>
    <row r="290" spans="1:15" ht="16.5" thickBot="1" x14ac:dyDescent="0.3">
      <c r="A290" s="149">
        <v>10</v>
      </c>
      <c r="B290" s="466"/>
      <c r="C290" s="467"/>
      <c r="D290" s="200"/>
      <c r="E290" s="151"/>
      <c r="F290" s="158"/>
      <c r="G290" s="211"/>
      <c r="H290" s="211"/>
      <c r="I290" s="211"/>
      <c r="J290" s="212"/>
      <c r="K290" s="158"/>
      <c r="L290" s="211"/>
      <c r="M290" s="211"/>
      <c r="N290" s="211"/>
      <c r="O290" s="160"/>
    </row>
    <row r="291" spans="1:15" ht="13.5" thickBot="1" x14ac:dyDescent="0.25">
      <c r="A291" s="196"/>
      <c r="B291" s="196"/>
      <c r="C291" s="196"/>
      <c r="D291" s="381" t="s">
        <v>13</v>
      </c>
      <c r="E291" s="468"/>
      <c r="F291" s="213">
        <f>SUM(F281:F290)</f>
        <v>0</v>
      </c>
      <c r="G291" s="214">
        <f>SUM(G281:G290)</f>
        <v>0</v>
      </c>
      <c r="H291" s="214">
        <f>SUM(H281:H290)</f>
        <v>0</v>
      </c>
      <c r="I291" s="215">
        <f>SUM(I281:I290)</f>
        <v>0</v>
      </c>
      <c r="J291" s="141"/>
      <c r="K291" s="213">
        <f>SUM(K281:K290)</f>
        <v>0</v>
      </c>
      <c r="L291" s="214">
        <f>SUM(L281:L290)</f>
        <v>0</v>
      </c>
      <c r="M291" s="214">
        <f>SUM(M281:M290)</f>
        <v>0</v>
      </c>
      <c r="N291" s="214">
        <f>SUM(N281:N290)</f>
        <v>0</v>
      </c>
      <c r="O291" s="141"/>
    </row>
    <row r="293" spans="1:15" x14ac:dyDescent="0.2">
      <c r="A293" s="359" t="s">
        <v>69</v>
      </c>
      <c r="B293" s="359"/>
      <c r="C293" s="28" t="s">
        <v>71</v>
      </c>
      <c r="D293" s="1"/>
      <c r="E293" s="4"/>
      <c r="F293" s="4"/>
      <c r="G293" s="1"/>
      <c r="H293" s="5"/>
      <c r="I293" s="5"/>
      <c r="J293" s="4"/>
      <c r="K293" s="5"/>
      <c r="L293" s="5"/>
      <c r="M293" s="5"/>
      <c r="N293" s="5"/>
    </row>
    <row r="294" spans="1:15" x14ac:dyDescent="0.2">
      <c r="A294" s="16"/>
      <c r="B294" s="16"/>
      <c r="C294" s="28" t="s">
        <v>70</v>
      </c>
      <c r="D294" s="1"/>
      <c r="E294" s="4"/>
      <c r="F294" s="4"/>
      <c r="G294" s="1"/>
      <c r="H294" s="5"/>
      <c r="I294" s="5"/>
      <c r="J294" s="4"/>
      <c r="K294" s="5"/>
      <c r="L294" s="5"/>
      <c r="M294" s="5"/>
      <c r="N294" s="5"/>
    </row>
    <row r="295" spans="1:15" ht="13.5" thickBot="1" x14ac:dyDescent="0.25">
      <c r="A295" s="82"/>
      <c r="B295" s="83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 spans="1:15" x14ac:dyDescent="0.2">
      <c r="A296" s="360" t="s">
        <v>32</v>
      </c>
      <c r="B296" s="361"/>
      <c r="C296" s="471" t="s">
        <v>84</v>
      </c>
      <c r="D296" s="38" t="s">
        <v>82</v>
      </c>
      <c r="E296" s="39" t="s">
        <v>83</v>
      </c>
      <c r="F296" s="383" t="s">
        <v>79</v>
      </c>
      <c r="G296" s="384"/>
      <c r="H296" s="384"/>
      <c r="I296" s="384"/>
      <c r="J296" s="385"/>
      <c r="K296" s="433">
        <f>F310+G310+H310+I310+K310+L310+M310+N310</f>
        <v>0</v>
      </c>
      <c r="L296" s="434"/>
      <c r="M296" s="434"/>
      <c r="N296" s="434"/>
      <c r="O296" s="435"/>
    </row>
    <row r="297" spans="1:15" ht="13.5" thickBot="1" x14ac:dyDescent="0.25">
      <c r="A297" s="362"/>
      <c r="B297" s="363"/>
      <c r="C297" s="472"/>
      <c r="D297" s="47"/>
      <c r="E297" s="48"/>
      <c r="F297" s="386"/>
      <c r="G297" s="387"/>
      <c r="H297" s="387"/>
      <c r="I297" s="387"/>
      <c r="J297" s="388"/>
      <c r="K297" s="436"/>
      <c r="L297" s="437"/>
      <c r="M297" s="437"/>
      <c r="N297" s="437"/>
      <c r="O297" s="438"/>
    </row>
    <row r="298" spans="1:15" x14ac:dyDescent="0.2">
      <c r="A298" s="439" t="s">
        <v>155</v>
      </c>
      <c r="B298" s="473"/>
      <c r="C298" s="473"/>
      <c r="D298" s="473"/>
      <c r="E298" s="474"/>
      <c r="F298" s="442" t="s">
        <v>78</v>
      </c>
      <c r="G298" s="443"/>
      <c r="H298" s="443"/>
      <c r="I298" s="443"/>
      <c r="J298" s="444"/>
      <c r="K298" s="445" t="s">
        <v>158</v>
      </c>
      <c r="L298" s="446"/>
      <c r="M298" s="446"/>
      <c r="N298" s="446"/>
      <c r="O298" s="447"/>
    </row>
    <row r="299" spans="1:15" ht="13.5" thickBot="1" x14ac:dyDescent="0.25">
      <c r="A299" s="187" t="s">
        <v>9</v>
      </c>
      <c r="B299" s="454" t="s">
        <v>10</v>
      </c>
      <c r="C299" s="455"/>
      <c r="D299" s="188" t="s">
        <v>15</v>
      </c>
      <c r="E299" s="189" t="s">
        <v>8</v>
      </c>
      <c r="F299" s="184" t="s">
        <v>11</v>
      </c>
      <c r="G299" s="185" t="s">
        <v>42</v>
      </c>
      <c r="H299" s="185" t="s">
        <v>34</v>
      </c>
      <c r="I299" s="185" t="s">
        <v>14</v>
      </c>
      <c r="J299" s="186" t="s">
        <v>12</v>
      </c>
      <c r="K299" s="181" t="s">
        <v>11</v>
      </c>
      <c r="L299" s="182" t="s">
        <v>42</v>
      </c>
      <c r="M299" s="182" t="s">
        <v>34</v>
      </c>
      <c r="N299" s="182" t="s">
        <v>157</v>
      </c>
      <c r="O299" s="183" t="s">
        <v>12</v>
      </c>
    </row>
    <row r="300" spans="1:15" ht="15.75" x14ac:dyDescent="0.25">
      <c r="A300" s="144">
        <v>1</v>
      </c>
      <c r="B300" s="469"/>
      <c r="C300" s="470"/>
      <c r="D300" s="145"/>
      <c r="E300" s="146"/>
      <c r="F300" s="170"/>
      <c r="G300" s="208"/>
      <c r="H300" s="208"/>
      <c r="I300" s="208"/>
      <c r="J300" s="209"/>
      <c r="K300" s="170"/>
      <c r="L300" s="208"/>
      <c r="M300" s="208"/>
      <c r="N300" s="208"/>
      <c r="O300" s="172"/>
    </row>
    <row r="301" spans="1:15" ht="15.75" x14ac:dyDescent="0.25">
      <c r="A301" s="147">
        <v>2</v>
      </c>
      <c r="B301" s="464"/>
      <c r="C301" s="465"/>
      <c r="D301" s="199"/>
      <c r="E301" s="148"/>
      <c r="F301" s="132"/>
      <c r="G301" s="123"/>
      <c r="H301" s="123"/>
      <c r="I301" s="123"/>
      <c r="J301" s="210"/>
      <c r="K301" s="132"/>
      <c r="L301" s="123"/>
      <c r="M301" s="123"/>
      <c r="N301" s="123"/>
      <c r="O301" s="133"/>
    </row>
    <row r="302" spans="1:15" ht="15.75" x14ac:dyDescent="0.25">
      <c r="A302" s="147">
        <v>3</v>
      </c>
      <c r="B302" s="464"/>
      <c r="C302" s="465"/>
      <c r="D302" s="199"/>
      <c r="E302" s="148"/>
      <c r="F302" s="132"/>
      <c r="G302" s="123"/>
      <c r="H302" s="123"/>
      <c r="I302" s="123"/>
      <c r="J302" s="210"/>
      <c r="K302" s="132"/>
      <c r="L302" s="123"/>
      <c r="M302" s="123"/>
      <c r="N302" s="123"/>
      <c r="O302" s="133"/>
    </row>
    <row r="303" spans="1:15" ht="15.75" x14ac:dyDescent="0.25">
      <c r="A303" s="147">
        <v>4</v>
      </c>
      <c r="B303" s="464"/>
      <c r="C303" s="465"/>
      <c r="D303" s="199"/>
      <c r="E303" s="148"/>
      <c r="F303" s="132"/>
      <c r="G303" s="123"/>
      <c r="H303" s="123"/>
      <c r="I303" s="123"/>
      <c r="J303" s="210"/>
      <c r="K303" s="132"/>
      <c r="L303" s="123"/>
      <c r="M303" s="123"/>
      <c r="N303" s="123"/>
      <c r="O303" s="133"/>
    </row>
    <row r="304" spans="1:15" ht="15.75" x14ac:dyDescent="0.25">
      <c r="A304" s="147">
        <v>5</v>
      </c>
      <c r="B304" s="464"/>
      <c r="C304" s="465"/>
      <c r="D304" s="199"/>
      <c r="E304" s="148"/>
      <c r="F304" s="132"/>
      <c r="G304" s="123"/>
      <c r="H304" s="123"/>
      <c r="I304" s="123"/>
      <c r="J304" s="210"/>
      <c r="K304" s="132"/>
      <c r="L304" s="123"/>
      <c r="M304" s="123"/>
      <c r="N304" s="123"/>
      <c r="O304" s="133"/>
    </row>
    <row r="305" spans="1:15" ht="15.75" x14ac:dyDescent="0.25">
      <c r="A305" s="147">
        <v>6</v>
      </c>
      <c r="B305" s="464"/>
      <c r="C305" s="465"/>
      <c r="D305" s="199"/>
      <c r="E305" s="148"/>
      <c r="F305" s="132"/>
      <c r="G305" s="123"/>
      <c r="H305" s="123"/>
      <c r="I305" s="123"/>
      <c r="J305" s="210"/>
      <c r="K305" s="132"/>
      <c r="L305" s="123"/>
      <c r="M305" s="123"/>
      <c r="N305" s="123"/>
      <c r="O305" s="133"/>
    </row>
    <row r="306" spans="1:15" ht="15.75" x14ac:dyDescent="0.25">
      <c r="A306" s="147">
        <v>7</v>
      </c>
      <c r="B306" s="464"/>
      <c r="C306" s="465"/>
      <c r="D306" s="199"/>
      <c r="E306" s="148"/>
      <c r="F306" s="132"/>
      <c r="G306" s="123"/>
      <c r="H306" s="123"/>
      <c r="I306" s="123"/>
      <c r="J306" s="210"/>
      <c r="K306" s="132"/>
      <c r="L306" s="123"/>
      <c r="M306" s="123"/>
      <c r="N306" s="123"/>
      <c r="O306" s="133"/>
    </row>
    <row r="307" spans="1:15" ht="15.75" x14ac:dyDescent="0.25">
      <c r="A307" s="147">
        <v>8</v>
      </c>
      <c r="B307" s="464"/>
      <c r="C307" s="465"/>
      <c r="D307" s="199"/>
      <c r="E307" s="148"/>
      <c r="F307" s="132"/>
      <c r="G307" s="123"/>
      <c r="H307" s="123"/>
      <c r="I307" s="123"/>
      <c r="J307" s="210"/>
      <c r="K307" s="132"/>
      <c r="L307" s="123"/>
      <c r="M307" s="123"/>
      <c r="N307" s="123"/>
      <c r="O307" s="133"/>
    </row>
    <row r="308" spans="1:15" ht="15.75" x14ac:dyDescent="0.25">
      <c r="A308" s="147">
        <v>9</v>
      </c>
      <c r="B308" s="464"/>
      <c r="C308" s="465"/>
      <c r="D308" s="199"/>
      <c r="E308" s="148"/>
      <c r="F308" s="132"/>
      <c r="G308" s="123"/>
      <c r="H308" s="123"/>
      <c r="I308" s="123"/>
      <c r="J308" s="210"/>
      <c r="K308" s="132"/>
      <c r="L308" s="123"/>
      <c r="M308" s="123"/>
      <c r="N308" s="123"/>
      <c r="O308" s="133"/>
    </row>
    <row r="309" spans="1:15" ht="16.5" thickBot="1" x14ac:dyDescent="0.3">
      <c r="A309" s="149">
        <v>10</v>
      </c>
      <c r="B309" s="466"/>
      <c r="C309" s="467"/>
      <c r="D309" s="200"/>
      <c r="E309" s="151"/>
      <c r="F309" s="158"/>
      <c r="G309" s="211"/>
      <c r="H309" s="211"/>
      <c r="I309" s="211"/>
      <c r="J309" s="212"/>
      <c r="K309" s="158"/>
      <c r="L309" s="211"/>
      <c r="M309" s="211"/>
      <c r="N309" s="211"/>
      <c r="O309" s="160"/>
    </row>
    <row r="310" spans="1:15" ht="13.5" thickBot="1" x14ac:dyDescent="0.25">
      <c r="A310" s="196"/>
      <c r="B310" s="196"/>
      <c r="C310" s="196"/>
      <c r="D310" s="381" t="s">
        <v>13</v>
      </c>
      <c r="E310" s="468"/>
      <c r="F310" s="213">
        <f>SUM(F300:F309)</f>
        <v>0</v>
      </c>
      <c r="G310" s="214">
        <f>SUM(G300:G309)</f>
        <v>0</v>
      </c>
      <c r="H310" s="214">
        <f>SUM(H300:H309)</f>
        <v>0</v>
      </c>
      <c r="I310" s="215">
        <f>SUM(I300:I309)</f>
        <v>0</v>
      </c>
      <c r="J310" s="141"/>
      <c r="K310" s="213">
        <f>SUM(K300:K309)</f>
        <v>0</v>
      </c>
      <c r="L310" s="214">
        <f>SUM(L300:L309)</f>
        <v>0</v>
      </c>
      <c r="M310" s="214">
        <f>SUM(M300:M309)</f>
        <v>0</v>
      </c>
      <c r="N310" s="214">
        <f>SUM(N300:N309)</f>
        <v>0</v>
      </c>
      <c r="O310" s="141"/>
    </row>
    <row r="312" spans="1:15" x14ac:dyDescent="0.2">
      <c r="A312" s="359" t="s">
        <v>69</v>
      </c>
      <c r="B312" s="359"/>
      <c r="C312" s="28" t="s">
        <v>71</v>
      </c>
      <c r="D312" s="1"/>
      <c r="E312" s="4"/>
      <c r="F312" s="4"/>
      <c r="G312" s="1"/>
      <c r="H312" s="5"/>
      <c r="I312" s="5"/>
      <c r="J312" s="4"/>
      <c r="K312" s="5"/>
      <c r="L312" s="5"/>
      <c r="M312" s="5"/>
      <c r="N312" s="5"/>
    </row>
    <row r="313" spans="1:15" x14ac:dyDescent="0.2">
      <c r="A313" s="16"/>
      <c r="B313" s="16"/>
      <c r="C313" s="28" t="s">
        <v>70</v>
      </c>
      <c r="D313" s="1"/>
      <c r="E313" s="4"/>
      <c r="F313" s="4"/>
      <c r="G313" s="1"/>
      <c r="H313" s="5"/>
      <c r="I313" s="5"/>
      <c r="J313" s="4"/>
      <c r="K313" s="5"/>
      <c r="L313" s="5"/>
      <c r="M313" s="5"/>
      <c r="N313" s="5"/>
    </row>
    <row r="314" spans="1:15" ht="13.5" thickBot="1" x14ac:dyDescent="0.25">
      <c r="A314" s="82"/>
      <c r="B314" s="83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 spans="1:15" x14ac:dyDescent="0.2">
      <c r="A315" s="360" t="s">
        <v>90</v>
      </c>
      <c r="B315" s="361"/>
      <c r="C315" s="471" t="s">
        <v>84</v>
      </c>
      <c r="D315" s="38" t="s">
        <v>82</v>
      </c>
      <c r="E315" s="39" t="s">
        <v>83</v>
      </c>
      <c r="F315" s="383" t="s">
        <v>79</v>
      </c>
      <c r="G315" s="384"/>
      <c r="H315" s="384"/>
      <c r="I315" s="384"/>
      <c r="J315" s="385"/>
      <c r="K315" s="433">
        <f>F329+G329+H329+I329+K329+L329+M329+N329</f>
        <v>0</v>
      </c>
      <c r="L315" s="434"/>
      <c r="M315" s="434"/>
      <c r="N315" s="434"/>
      <c r="O315" s="435"/>
    </row>
    <row r="316" spans="1:15" ht="13.5" thickBot="1" x14ac:dyDescent="0.25">
      <c r="A316" s="362"/>
      <c r="B316" s="363"/>
      <c r="C316" s="472"/>
      <c r="D316" s="47"/>
      <c r="E316" s="48"/>
      <c r="F316" s="386"/>
      <c r="G316" s="387"/>
      <c r="H316" s="387"/>
      <c r="I316" s="387"/>
      <c r="J316" s="388"/>
      <c r="K316" s="436"/>
      <c r="L316" s="437"/>
      <c r="M316" s="437"/>
      <c r="N316" s="437"/>
      <c r="O316" s="438"/>
    </row>
    <row r="317" spans="1:15" x14ac:dyDescent="0.2">
      <c r="A317" s="439" t="s">
        <v>155</v>
      </c>
      <c r="B317" s="473"/>
      <c r="C317" s="473"/>
      <c r="D317" s="473"/>
      <c r="E317" s="474"/>
      <c r="F317" s="442" t="s">
        <v>78</v>
      </c>
      <c r="G317" s="443"/>
      <c r="H317" s="443"/>
      <c r="I317" s="443"/>
      <c r="J317" s="444"/>
      <c r="K317" s="445" t="s">
        <v>158</v>
      </c>
      <c r="L317" s="446"/>
      <c r="M317" s="446"/>
      <c r="N317" s="446"/>
      <c r="O317" s="447"/>
    </row>
    <row r="318" spans="1:15" ht="13.5" thickBot="1" x14ac:dyDescent="0.25">
      <c r="A318" s="187" t="s">
        <v>9</v>
      </c>
      <c r="B318" s="454" t="s">
        <v>10</v>
      </c>
      <c r="C318" s="455"/>
      <c r="D318" s="188" t="s">
        <v>15</v>
      </c>
      <c r="E318" s="189" t="s">
        <v>8</v>
      </c>
      <c r="F318" s="184" t="s">
        <v>11</v>
      </c>
      <c r="G318" s="185" t="s">
        <v>42</v>
      </c>
      <c r="H318" s="185" t="s">
        <v>34</v>
      </c>
      <c r="I318" s="185" t="s">
        <v>14</v>
      </c>
      <c r="J318" s="186" t="s">
        <v>12</v>
      </c>
      <c r="K318" s="181" t="s">
        <v>11</v>
      </c>
      <c r="L318" s="182" t="s">
        <v>42</v>
      </c>
      <c r="M318" s="182" t="s">
        <v>34</v>
      </c>
      <c r="N318" s="182" t="s">
        <v>157</v>
      </c>
      <c r="O318" s="183" t="s">
        <v>12</v>
      </c>
    </row>
    <row r="319" spans="1:15" ht="15.75" x14ac:dyDescent="0.25">
      <c r="A319" s="144">
        <v>1</v>
      </c>
      <c r="B319" s="469"/>
      <c r="C319" s="470"/>
      <c r="D319" s="145"/>
      <c r="E319" s="146"/>
      <c r="F319" s="170"/>
      <c r="G319" s="208"/>
      <c r="H319" s="208"/>
      <c r="I319" s="208"/>
      <c r="J319" s="209"/>
      <c r="K319" s="170"/>
      <c r="L319" s="208"/>
      <c r="M319" s="208"/>
      <c r="N319" s="208"/>
      <c r="O319" s="172"/>
    </row>
    <row r="320" spans="1:15" ht="15.75" x14ac:dyDescent="0.25">
      <c r="A320" s="147">
        <v>2</v>
      </c>
      <c r="B320" s="464"/>
      <c r="C320" s="465"/>
      <c r="D320" s="199"/>
      <c r="E320" s="148"/>
      <c r="F320" s="132"/>
      <c r="G320" s="123"/>
      <c r="H320" s="123"/>
      <c r="I320" s="123"/>
      <c r="J320" s="210"/>
      <c r="K320" s="132"/>
      <c r="L320" s="123"/>
      <c r="M320" s="123"/>
      <c r="N320" s="123"/>
      <c r="O320" s="133"/>
    </row>
    <row r="321" spans="1:15" ht="15.75" x14ac:dyDescent="0.25">
      <c r="A321" s="147">
        <v>3</v>
      </c>
      <c r="B321" s="464"/>
      <c r="C321" s="465"/>
      <c r="D321" s="199"/>
      <c r="E321" s="148"/>
      <c r="F321" s="132"/>
      <c r="G321" s="123"/>
      <c r="H321" s="123"/>
      <c r="I321" s="123"/>
      <c r="J321" s="210"/>
      <c r="K321" s="132"/>
      <c r="L321" s="123"/>
      <c r="M321" s="123"/>
      <c r="N321" s="123"/>
      <c r="O321" s="133"/>
    </row>
    <row r="322" spans="1:15" ht="15.75" x14ac:dyDescent="0.25">
      <c r="A322" s="147">
        <v>4</v>
      </c>
      <c r="B322" s="464"/>
      <c r="C322" s="465"/>
      <c r="D322" s="199"/>
      <c r="E322" s="148"/>
      <c r="F322" s="132"/>
      <c r="G322" s="123"/>
      <c r="H322" s="123"/>
      <c r="I322" s="123"/>
      <c r="J322" s="210"/>
      <c r="K322" s="132"/>
      <c r="L322" s="123"/>
      <c r="M322" s="123"/>
      <c r="N322" s="123"/>
      <c r="O322" s="133"/>
    </row>
    <row r="323" spans="1:15" ht="15.75" x14ac:dyDescent="0.25">
      <c r="A323" s="147">
        <v>5</v>
      </c>
      <c r="B323" s="464"/>
      <c r="C323" s="465"/>
      <c r="D323" s="199"/>
      <c r="E323" s="148"/>
      <c r="F323" s="132"/>
      <c r="G323" s="123"/>
      <c r="H323" s="123"/>
      <c r="I323" s="123"/>
      <c r="J323" s="210"/>
      <c r="K323" s="132"/>
      <c r="L323" s="123"/>
      <c r="M323" s="123"/>
      <c r="N323" s="123"/>
      <c r="O323" s="133"/>
    </row>
    <row r="324" spans="1:15" ht="15.75" x14ac:dyDescent="0.25">
      <c r="A324" s="147">
        <v>6</v>
      </c>
      <c r="B324" s="464"/>
      <c r="C324" s="465"/>
      <c r="D324" s="199"/>
      <c r="E324" s="148"/>
      <c r="F324" s="132"/>
      <c r="G324" s="123"/>
      <c r="H324" s="123"/>
      <c r="I324" s="123"/>
      <c r="J324" s="210"/>
      <c r="K324" s="132"/>
      <c r="L324" s="123"/>
      <c r="M324" s="123"/>
      <c r="N324" s="123"/>
      <c r="O324" s="133"/>
    </row>
    <row r="325" spans="1:15" ht="15.75" x14ac:dyDescent="0.25">
      <c r="A325" s="147">
        <v>7</v>
      </c>
      <c r="B325" s="464"/>
      <c r="C325" s="465"/>
      <c r="D325" s="199"/>
      <c r="E325" s="148"/>
      <c r="F325" s="132"/>
      <c r="G325" s="123"/>
      <c r="H325" s="123"/>
      <c r="I325" s="123"/>
      <c r="J325" s="210"/>
      <c r="K325" s="132"/>
      <c r="L325" s="123"/>
      <c r="M325" s="123"/>
      <c r="N325" s="123"/>
      <c r="O325" s="133"/>
    </row>
    <row r="326" spans="1:15" ht="15.75" x14ac:dyDescent="0.25">
      <c r="A326" s="147">
        <v>8</v>
      </c>
      <c r="B326" s="464"/>
      <c r="C326" s="465"/>
      <c r="D326" s="199"/>
      <c r="E326" s="148"/>
      <c r="F326" s="132"/>
      <c r="G326" s="123"/>
      <c r="H326" s="123"/>
      <c r="I326" s="123"/>
      <c r="J326" s="210"/>
      <c r="K326" s="132"/>
      <c r="L326" s="123"/>
      <c r="M326" s="123"/>
      <c r="N326" s="123"/>
      <c r="O326" s="133"/>
    </row>
    <row r="327" spans="1:15" ht="15.75" x14ac:dyDescent="0.25">
      <c r="A327" s="147">
        <v>9</v>
      </c>
      <c r="B327" s="464"/>
      <c r="C327" s="465"/>
      <c r="D327" s="199"/>
      <c r="E327" s="148"/>
      <c r="F327" s="132"/>
      <c r="G327" s="123"/>
      <c r="H327" s="123"/>
      <c r="I327" s="123"/>
      <c r="J327" s="210"/>
      <c r="K327" s="132"/>
      <c r="L327" s="123"/>
      <c r="M327" s="123"/>
      <c r="N327" s="123"/>
      <c r="O327" s="133"/>
    </row>
    <row r="328" spans="1:15" ht="16.5" thickBot="1" x14ac:dyDescent="0.3">
      <c r="A328" s="149">
        <v>10</v>
      </c>
      <c r="B328" s="466"/>
      <c r="C328" s="467"/>
      <c r="D328" s="200"/>
      <c r="E328" s="151"/>
      <c r="F328" s="158"/>
      <c r="G328" s="211"/>
      <c r="H328" s="211"/>
      <c r="I328" s="211"/>
      <c r="J328" s="212"/>
      <c r="K328" s="158"/>
      <c r="L328" s="211"/>
      <c r="M328" s="211"/>
      <c r="N328" s="211"/>
      <c r="O328" s="160"/>
    </row>
    <row r="329" spans="1:15" ht="13.5" thickBot="1" x14ac:dyDescent="0.25">
      <c r="A329" s="196"/>
      <c r="B329" s="196"/>
      <c r="C329" s="196"/>
      <c r="D329" s="381" t="s">
        <v>13</v>
      </c>
      <c r="E329" s="468"/>
      <c r="F329" s="213">
        <f>SUM(F319:F328)</f>
        <v>0</v>
      </c>
      <c r="G329" s="214">
        <f>SUM(G319:G328)</f>
        <v>0</v>
      </c>
      <c r="H329" s="214">
        <f>SUM(H319:H328)</f>
        <v>0</v>
      </c>
      <c r="I329" s="215">
        <f>SUM(I319:I328)</f>
        <v>0</v>
      </c>
      <c r="J329" s="141"/>
      <c r="K329" s="213">
        <f>SUM(K319:K328)</f>
        <v>0</v>
      </c>
      <c r="L329" s="214">
        <f>SUM(L319:L328)</f>
        <v>0</v>
      </c>
      <c r="M329" s="214">
        <f>SUM(M319:M328)</f>
        <v>0</v>
      </c>
      <c r="N329" s="214">
        <f>SUM(N319:N328)</f>
        <v>0</v>
      </c>
      <c r="O329" s="141"/>
    </row>
    <row r="331" spans="1:15" x14ac:dyDescent="0.2">
      <c r="A331" s="359" t="s">
        <v>69</v>
      </c>
      <c r="B331" s="359"/>
      <c r="C331" s="28" t="s">
        <v>71</v>
      </c>
      <c r="D331" s="1"/>
      <c r="E331" s="4"/>
      <c r="F331" s="4"/>
      <c r="G331" s="1"/>
      <c r="H331" s="5"/>
      <c r="I331" s="5"/>
      <c r="J331" s="4"/>
      <c r="K331" s="5"/>
      <c r="L331" s="5"/>
      <c r="M331" s="5"/>
      <c r="N331" s="5"/>
    </row>
    <row r="332" spans="1:15" x14ac:dyDescent="0.2">
      <c r="A332" s="16"/>
      <c r="B332" s="16"/>
      <c r="C332" s="28" t="s">
        <v>70</v>
      </c>
      <c r="D332" s="1"/>
      <c r="E332" s="4"/>
      <c r="F332" s="4"/>
      <c r="G332" s="1"/>
      <c r="H332" s="5"/>
      <c r="I332" s="5"/>
      <c r="J332" s="4"/>
      <c r="K332" s="5"/>
      <c r="L332" s="5"/>
      <c r="M332" s="5"/>
      <c r="N332" s="5"/>
    </row>
    <row r="333" spans="1:15" ht="13.5" thickBot="1" x14ac:dyDescent="0.25">
      <c r="A333" s="82"/>
      <c r="B333" s="83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 spans="1:15" x14ac:dyDescent="0.2">
      <c r="A334" s="360" t="s">
        <v>91</v>
      </c>
      <c r="B334" s="361"/>
      <c r="C334" s="471" t="s">
        <v>84</v>
      </c>
      <c r="D334" s="38" t="s">
        <v>82</v>
      </c>
      <c r="E334" s="39" t="s">
        <v>83</v>
      </c>
      <c r="F334" s="383" t="s">
        <v>79</v>
      </c>
      <c r="G334" s="384"/>
      <c r="H334" s="384"/>
      <c r="I334" s="384"/>
      <c r="J334" s="385"/>
      <c r="K334" s="433">
        <f>F348+G348+H348+I348+K348+L348+M348+N348</f>
        <v>0</v>
      </c>
      <c r="L334" s="434"/>
      <c r="M334" s="434"/>
      <c r="N334" s="434"/>
      <c r="O334" s="435"/>
    </row>
    <row r="335" spans="1:15" ht="13.5" thickBot="1" x14ac:dyDescent="0.25">
      <c r="A335" s="362"/>
      <c r="B335" s="363"/>
      <c r="C335" s="472"/>
      <c r="D335" s="47"/>
      <c r="E335" s="48"/>
      <c r="F335" s="386"/>
      <c r="G335" s="387"/>
      <c r="H335" s="387"/>
      <c r="I335" s="387"/>
      <c r="J335" s="388"/>
      <c r="K335" s="436"/>
      <c r="L335" s="437"/>
      <c r="M335" s="437"/>
      <c r="N335" s="437"/>
      <c r="O335" s="438"/>
    </row>
    <row r="336" spans="1:15" x14ac:dyDescent="0.2">
      <c r="A336" s="439" t="s">
        <v>155</v>
      </c>
      <c r="B336" s="473"/>
      <c r="C336" s="473"/>
      <c r="D336" s="473"/>
      <c r="E336" s="474"/>
      <c r="F336" s="442" t="s">
        <v>78</v>
      </c>
      <c r="G336" s="443"/>
      <c r="H336" s="443"/>
      <c r="I336" s="443"/>
      <c r="J336" s="444"/>
      <c r="K336" s="445" t="s">
        <v>158</v>
      </c>
      <c r="L336" s="446"/>
      <c r="M336" s="446"/>
      <c r="N336" s="446"/>
      <c r="O336" s="447"/>
    </row>
    <row r="337" spans="1:15" ht="13.5" thickBot="1" x14ac:dyDescent="0.25">
      <c r="A337" s="187" t="s">
        <v>9</v>
      </c>
      <c r="B337" s="454" t="s">
        <v>10</v>
      </c>
      <c r="C337" s="455"/>
      <c r="D337" s="188" t="s">
        <v>15</v>
      </c>
      <c r="E337" s="189" t="s">
        <v>8</v>
      </c>
      <c r="F337" s="184" t="s">
        <v>11</v>
      </c>
      <c r="G337" s="185" t="s">
        <v>42</v>
      </c>
      <c r="H337" s="185" t="s">
        <v>34</v>
      </c>
      <c r="I337" s="185" t="s">
        <v>14</v>
      </c>
      <c r="J337" s="186" t="s">
        <v>12</v>
      </c>
      <c r="K337" s="181" t="s">
        <v>11</v>
      </c>
      <c r="L337" s="182" t="s">
        <v>42</v>
      </c>
      <c r="M337" s="182" t="s">
        <v>34</v>
      </c>
      <c r="N337" s="182" t="s">
        <v>157</v>
      </c>
      <c r="O337" s="183" t="s">
        <v>12</v>
      </c>
    </row>
    <row r="338" spans="1:15" ht="15.75" x14ac:dyDescent="0.25">
      <c r="A338" s="144">
        <v>1</v>
      </c>
      <c r="B338" s="469"/>
      <c r="C338" s="470"/>
      <c r="D338" s="145"/>
      <c r="E338" s="146"/>
      <c r="F338" s="170"/>
      <c r="G338" s="208"/>
      <c r="H338" s="208"/>
      <c r="I338" s="208"/>
      <c r="J338" s="209"/>
      <c r="K338" s="170"/>
      <c r="L338" s="208"/>
      <c r="M338" s="208"/>
      <c r="N338" s="208"/>
      <c r="O338" s="172"/>
    </row>
    <row r="339" spans="1:15" ht="15.75" x14ac:dyDescent="0.25">
      <c r="A339" s="147">
        <v>2</v>
      </c>
      <c r="B339" s="464"/>
      <c r="C339" s="465"/>
      <c r="D339" s="199"/>
      <c r="E339" s="148"/>
      <c r="F339" s="132"/>
      <c r="G339" s="123"/>
      <c r="H339" s="123"/>
      <c r="I339" s="123"/>
      <c r="J339" s="210"/>
      <c r="K339" s="132"/>
      <c r="L339" s="123"/>
      <c r="M339" s="123"/>
      <c r="N339" s="123"/>
      <c r="O339" s="133"/>
    </row>
    <row r="340" spans="1:15" ht="15.75" x14ac:dyDescent="0.25">
      <c r="A340" s="147">
        <v>3</v>
      </c>
      <c r="B340" s="464"/>
      <c r="C340" s="465"/>
      <c r="D340" s="199"/>
      <c r="E340" s="148"/>
      <c r="F340" s="132"/>
      <c r="G340" s="123"/>
      <c r="H340" s="123"/>
      <c r="I340" s="123"/>
      <c r="J340" s="210"/>
      <c r="K340" s="132"/>
      <c r="L340" s="123"/>
      <c r="M340" s="123"/>
      <c r="N340" s="123"/>
      <c r="O340" s="133"/>
    </row>
    <row r="341" spans="1:15" ht="15.75" x14ac:dyDescent="0.25">
      <c r="A341" s="147">
        <v>4</v>
      </c>
      <c r="B341" s="464"/>
      <c r="C341" s="465"/>
      <c r="D341" s="199"/>
      <c r="E341" s="148"/>
      <c r="F341" s="132"/>
      <c r="G341" s="123"/>
      <c r="H341" s="123"/>
      <c r="I341" s="123"/>
      <c r="J341" s="210"/>
      <c r="K341" s="132"/>
      <c r="L341" s="123"/>
      <c r="M341" s="123"/>
      <c r="N341" s="123"/>
      <c r="O341" s="133"/>
    </row>
    <row r="342" spans="1:15" ht="15.75" x14ac:dyDescent="0.25">
      <c r="A342" s="147">
        <v>5</v>
      </c>
      <c r="B342" s="464"/>
      <c r="C342" s="465"/>
      <c r="D342" s="199"/>
      <c r="E342" s="148"/>
      <c r="F342" s="132"/>
      <c r="G342" s="123"/>
      <c r="H342" s="123"/>
      <c r="I342" s="123"/>
      <c r="J342" s="210"/>
      <c r="K342" s="132"/>
      <c r="L342" s="123"/>
      <c r="M342" s="123"/>
      <c r="N342" s="123"/>
      <c r="O342" s="133"/>
    </row>
    <row r="343" spans="1:15" ht="15.75" x14ac:dyDescent="0.25">
      <c r="A343" s="147">
        <v>6</v>
      </c>
      <c r="B343" s="464"/>
      <c r="C343" s="465"/>
      <c r="D343" s="199"/>
      <c r="E343" s="148"/>
      <c r="F343" s="132"/>
      <c r="G343" s="123"/>
      <c r="H343" s="123"/>
      <c r="I343" s="123"/>
      <c r="J343" s="210"/>
      <c r="K343" s="132"/>
      <c r="L343" s="123"/>
      <c r="M343" s="123"/>
      <c r="N343" s="123"/>
      <c r="O343" s="133"/>
    </row>
    <row r="344" spans="1:15" ht="15.75" x14ac:dyDescent="0.25">
      <c r="A344" s="147">
        <v>7</v>
      </c>
      <c r="B344" s="464"/>
      <c r="C344" s="465"/>
      <c r="D344" s="199"/>
      <c r="E344" s="148"/>
      <c r="F344" s="132"/>
      <c r="G344" s="123"/>
      <c r="H344" s="123"/>
      <c r="I344" s="123"/>
      <c r="J344" s="210"/>
      <c r="K344" s="132"/>
      <c r="L344" s="123"/>
      <c r="M344" s="123"/>
      <c r="N344" s="123"/>
      <c r="O344" s="133"/>
    </row>
    <row r="345" spans="1:15" ht="15.75" x14ac:dyDescent="0.25">
      <c r="A345" s="147">
        <v>8</v>
      </c>
      <c r="B345" s="464"/>
      <c r="C345" s="465"/>
      <c r="D345" s="199"/>
      <c r="E345" s="148"/>
      <c r="F345" s="132"/>
      <c r="G345" s="123"/>
      <c r="H345" s="123"/>
      <c r="I345" s="123"/>
      <c r="J345" s="210"/>
      <c r="K345" s="132"/>
      <c r="L345" s="123"/>
      <c r="M345" s="123"/>
      <c r="N345" s="123"/>
      <c r="O345" s="133"/>
    </row>
    <row r="346" spans="1:15" ht="15.75" x14ac:dyDescent="0.25">
      <c r="A346" s="147">
        <v>9</v>
      </c>
      <c r="B346" s="464"/>
      <c r="C346" s="465"/>
      <c r="D346" s="199"/>
      <c r="E346" s="148"/>
      <c r="F346" s="132"/>
      <c r="G346" s="123"/>
      <c r="H346" s="123"/>
      <c r="I346" s="123"/>
      <c r="J346" s="210"/>
      <c r="K346" s="132"/>
      <c r="L346" s="123"/>
      <c r="M346" s="123"/>
      <c r="N346" s="123"/>
      <c r="O346" s="133"/>
    </row>
    <row r="347" spans="1:15" ht="16.5" thickBot="1" x14ac:dyDescent="0.3">
      <c r="A347" s="149">
        <v>10</v>
      </c>
      <c r="B347" s="466"/>
      <c r="C347" s="467"/>
      <c r="D347" s="200"/>
      <c r="E347" s="151"/>
      <c r="F347" s="158"/>
      <c r="G347" s="211"/>
      <c r="H347" s="211"/>
      <c r="I347" s="211"/>
      <c r="J347" s="212"/>
      <c r="K347" s="158"/>
      <c r="L347" s="211"/>
      <c r="M347" s="211"/>
      <c r="N347" s="211"/>
      <c r="O347" s="160"/>
    </row>
    <row r="348" spans="1:15" ht="13.5" thickBot="1" x14ac:dyDescent="0.25">
      <c r="A348" s="196"/>
      <c r="B348" s="196"/>
      <c r="C348" s="196"/>
      <c r="D348" s="381" t="s">
        <v>13</v>
      </c>
      <c r="E348" s="468"/>
      <c r="F348" s="213">
        <f>SUM(F338:F347)</f>
        <v>0</v>
      </c>
      <c r="G348" s="214">
        <f>SUM(G338:G347)</f>
        <v>0</v>
      </c>
      <c r="H348" s="214">
        <f>SUM(H338:H347)</f>
        <v>0</v>
      </c>
      <c r="I348" s="215">
        <f>SUM(I338:I347)</f>
        <v>0</v>
      </c>
      <c r="J348" s="141"/>
      <c r="K348" s="213">
        <f>SUM(K338:K347)</f>
        <v>0</v>
      </c>
      <c r="L348" s="214">
        <f>SUM(L338:L347)</f>
        <v>0</v>
      </c>
      <c r="M348" s="214">
        <f>SUM(M338:M347)</f>
        <v>0</v>
      </c>
      <c r="N348" s="214">
        <f>SUM(N338:N347)</f>
        <v>0</v>
      </c>
      <c r="O348" s="141"/>
    </row>
    <row r="350" spans="1:15" x14ac:dyDescent="0.2">
      <c r="A350" s="359" t="s">
        <v>69</v>
      </c>
      <c r="B350" s="359"/>
      <c r="C350" s="28" t="s">
        <v>71</v>
      </c>
      <c r="D350" s="1"/>
      <c r="E350" s="4"/>
      <c r="F350" s="4"/>
      <c r="G350" s="1"/>
      <c r="H350" s="5"/>
      <c r="I350" s="5"/>
      <c r="J350" s="4"/>
      <c r="K350" s="5"/>
      <c r="L350" s="5"/>
      <c r="M350" s="5"/>
      <c r="N350" s="5"/>
    </row>
    <row r="351" spans="1:15" x14ac:dyDescent="0.2">
      <c r="A351" s="16"/>
      <c r="B351" s="16"/>
      <c r="C351" s="28" t="s">
        <v>70</v>
      </c>
      <c r="D351" s="1"/>
      <c r="E351" s="4"/>
      <c r="F351" s="4"/>
      <c r="G351" s="1"/>
      <c r="H351" s="5"/>
      <c r="I351" s="5"/>
      <c r="J351" s="4"/>
      <c r="K351" s="5"/>
      <c r="L351" s="5"/>
      <c r="M351" s="5"/>
      <c r="N351" s="5"/>
    </row>
    <row r="352" spans="1:15" ht="13.5" thickBot="1" x14ac:dyDescent="0.25">
      <c r="A352" s="82"/>
      <c r="B352" s="83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</row>
    <row r="353" spans="1:15" x14ac:dyDescent="0.2">
      <c r="A353" s="360" t="s">
        <v>92</v>
      </c>
      <c r="B353" s="361"/>
      <c r="C353" s="471" t="s">
        <v>84</v>
      </c>
      <c r="D353" s="38" t="s">
        <v>82</v>
      </c>
      <c r="E353" s="39" t="s">
        <v>83</v>
      </c>
      <c r="F353" s="383" t="s">
        <v>79</v>
      </c>
      <c r="G353" s="384"/>
      <c r="H353" s="384"/>
      <c r="I353" s="384"/>
      <c r="J353" s="385"/>
      <c r="K353" s="433">
        <f>F367+G367+H367+I367+K367+L367+M367+N367</f>
        <v>0</v>
      </c>
      <c r="L353" s="434"/>
      <c r="M353" s="434"/>
      <c r="N353" s="434"/>
      <c r="O353" s="435"/>
    </row>
    <row r="354" spans="1:15" ht="13.5" thickBot="1" x14ac:dyDescent="0.25">
      <c r="A354" s="362"/>
      <c r="B354" s="363"/>
      <c r="C354" s="472"/>
      <c r="D354" s="47"/>
      <c r="E354" s="48"/>
      <c r="F354" s="386"/>
      <c r="G354" s="387"/>
      <c r="H354" s="387"/>
      <c r="I354" s="387"/>
      <c r="J354" s="388"/>
      <c r="K354" s="436"/>
      <c r="L354" s="437"/>
      <c r="M354" s="437"/>
      <c r="N354" s="437"/>
      <c r="O354" s="438"/>
    </row>
    <row r="355" spans="1:15" x14ac:dyDescent="0.2">
      <c r="A355" s="439" t="s">
        <v>155</v>
      </c>
      <c r="B355" s="473"/>
      <c r="C355" s="473"/>
      <c r="D355" s="473"/>
      <c r="E355" s="474"/>
      <c r="F355" s="442" t="s">
        <v>78</v>
      </c>
      <c r="G355" s="443"/>
      <c r="H355" s="443"/>
      <c r="I355" s="443"/>
      <c r="J355" s="444"/>
      <c r="K355" s="445" t="s">
        <v>158</v>
      </c>
      <c r="L355" s="446"/>
      <c r="M355" s="446"/>
      <c r="N355" s="446"/>
      <c r="O355" s="447"/>
    </row>
    <row r="356" spans="1:15" ht="13.5" thickBot="1" x14ac:dyDescent="0.25">
      <c r="A356" s="187" t="s">
        <v>9</v>
      </c>
      <c r="B356" s="454" t="s">
        <v>10</v>
      </c>
      <c r="C356" s="455"/>
      <c r="D356" s="188" t="s">
        <v>15</v>
      </c>
      <c r="E356" s="189" t="s">
        <v>8</v>
      </c>
      <c r="F356" s="184" t="s">
        <v>11</v>
      </c>
      <c r="G356" s="185" t="s">
        <v>42</v>
      </c>
      <c r="H356" s="185" t="s">
        <v>34</v>
      </c>
      <c r="I356" s="185" t="s">
        <v>14</v>
      </c>
      <c r="J356" s="186" t="s">
        <v>12</v>
      </c>
      <c r="K356" s="181" t="s">
        <v>11</v>
      </c>
      <c r="L356" s="182" t="s">
        <v>42</v>
      </c>
      <c r="M356" s="182" t="s">
        <v>34</v>
      </c>
      <c r="N356" s="182" t="s">
        <v>157</v>
      </c>
      <c r="O356" s="183" t="s">
        <v>12</v>
      </c>
    </row>
    <row r="357" spans="1:15" ht="15.75" x14ac:dyDescent="0.25">
      <c r="A357" s="144">
        <v>1</v>
      </c>
      <c r="B357" s="469"/>
      <c r="C357" s="470"/>
      <c r="D357" s="145"/>
      <c r="E357" s="146"/>
      <c r="F357" s="170"/>
      <c r="G357" s="208"/>
      <c r="H357" s="208"/>
      <c r="I357" s="208"/>
      <c r="J357" s="209"/>
      <c r="K357" s="170"/>
      <c r="L357" s="208"/>
      <c r="M357" s="208"/>
      <c r="N357" s="208"/>
      <c r="O357" s="172"/>
    </row>
    <row r="358" spans="1:15" ht="15.75" x14ac:dyDescent="0.25">
      <c r="A358" s="147">
        <v>2</v>
      </c>
      <c r="B358" s="464"/>
      <c r="C358" s="465"/>
      <c r="D358" s="199"/>
      <c r="E358" s="148"/>
      <c r="F358" s="132"/>
      <c r="G358" s="123"/>
      <c r="H358" s="123"/>
      <c r="I358" s="123"/>
      <c r="J358" s="210"/>
      <c r="K358" s="132"/>
      <c r="L358" s="123"/>
      <c r="M358" s="123"/>
      <c r="N358" s="123"/>
      <c r="O358" s="133"/>
    </row>
    <row r="359" spans="1:15" ht="15.75" x14ac:dyDescent="0.25">
      <c r="A359" s="147">
        <v>3</v>
      </c>
      <c r="B359" s="464"/>
      <c r="C359" s="465"/>
      <c r="D359" s="199"/>
      <c r="E359" s="148"/>
      <c r="F359" s="132"/>
      <c r="G359" s="123"/>
      <c r="H359" s="123"/>
      <c r="I359" s="123"/>
      <c r="J359" s="210"/>
      <c r="K359" s="132"/>
      <c r="L359" s="123"/>
      <c r="M359" s="123"/>
      <c r="N359" s="123"/>
      <c r="O359" s="133"/>
    </row>
    <row r="360" spans="1:15" ht="15.75" x14ac:dyDescent="0.25">
      <c r="A360" s="147">
        <v>4</v>
      </c>
      <c r="B360" s="464"/>
      <c r="C360" s="465"/>
      <c r="D360" s="199"/>
      <c r="E360" s="148"/>
      <c r="F360" s="132"/>
      <c r="G360" s="123"/>
      <c r="H360" s="123"/>
      <c r="I360" s="123"/>
      <c r="J360" s="210"/>
      <c r="K360" s="132"/>
      <c r="L360" s="123"/>
      <c r="M360" s="123"/>
      <c r="N360" s="123"/>
      <c r="O360" s="133"/>
    </row>
    <row r="361" spans="1:15" ht="15.75" x14ac:dyDescent="0.25">
      <c r="A361" s="147">
        <v>5</v>
      </c>
      <c r="B361" s="464"/>
      <c r="C361" s="465"/>
      <c r="D361" s="199"/>
      <c r="E361" s="148"/>
      <c r="F361" s="132"/>
      <c r="G361" s="123"/>
      <c r="H361" s="123"/>
      <c r="I361" s="123"/>
      <c r="J361" s="210"/>
      <c r="K361" s="132"/>
      <c r="L361" s="123"/>
      <c r="M361" s="123"/>
      <c r="N361" s="123"/>
      <c r="O361" s="133"/>
    </row>
    <row r="362" spans="1:15" ht="15.75" x14ac:dyDescent="0.25">
      <c r="A362" s="147">
        <v>6</v>
      </c>
      <c r="B362" s="464"/>
      <c r="C362" s="465"/>
      <c r="D362" s="199"/>
      <c r="E362" s="148"/>
      <c r="F362" s="132"/>
      <c r="G362" s="123"/>
      <c r="H362" s="123"/>
      <c r="I362" s="123"/>
      <c r="J362" s="210"/>
      <c r="K362" s="132"/>
      <c r="L362" s="123"/>
      <c r="M362" s="123"/>
      <c r="N362" s="123"/>
      <c r="O362" s="133"/>
    </row>
    <row r="363" spans="1:15" ht="15.75" x14ac:dyDescent="0.25">
      <c r="A363" s="147">
        <v>7</v>
      </c>
      <c r="B363" s="464"/>
      <c r="C363" s="465"/>
      <c r="D363" s="199"/>
      <c r="E363" s="148"/>
      <c r="F363" s="132"/>
      <c r="G363" s="123"/>
      <c r="H363" s="123"/>
      <c r="I363" s="123"/>
      <c r="J363" s="210"/>
      <c r="K363" s="132"/>
      <c r="L363" s="123"/>
      <c r="M363" s="123"/>
      <c r="N363" s="123"/>
      <c r="O363" s="133"/>
    </row>
    <row r="364" spans="1:15" ht="15.75" x14ac:dyDescent="0.25">
      <c r="A364" s="147">
        <v>8</v>
      </c>
      <c r="B364" s="464"/>
      <c r="C364" s="465"/>
      <c r="D364" s="199"/>
      <c r="E364" s="148"/>
      <c r="F364" s="132"/>
      <c r="G364" s="123"/>
      <c r="H364" s="123"/>
      <c r="I364" s="123"/>
      <c r="J364" s="210"/>
      <c r="K364" s="132"/>
      <c r="L364" s="123"/>
      <c r="M364" s="123"/>
      <c r="N364" s="123"/>
      <c r="O364" s="133"/>
    </row>
    <row r="365" spans="1:15" ht="15.75" x14ac:dyDescent="0.25">
      <c r="A365" s="147">
        <v>9</v>
      </c>
      <c r="B365" s="464"/>
      <c r="C365" s="465"/>
      <c r="D365" s="199"/>
      <c r="E365" s="148"/>
      <c r="F365" s="132"/>
      <c r="G365" s="123"/>
      <c r="H365" s="123"/>
      <c r="I365" s="123"/>
      <c r="J365" s="210"/>
      <c r="K365" s="132"/>
      <c r="L365" s="123"/>
      <c r="M365" s="123"/>
      <c r="N365" s="123"/>
      <c r="O365" s="133"/>
    </row>
    <row r="366" spans="1:15" ht="16.5" thickBot="1" x14ac:dyDescent="0.3">
      <c r="A366" s="149">
        <v>10</v>
      </c>
      <c r="B366" s="466"/>
      <c r="C366" s="467"/>
      <c r="D366" s="200"/>
      <c r="E366" s="151"/>
      <c r="F366" s="158"/>
      <c r="G366" s="211"/>
      <c r="H366" s="211"/>
      <c r="I366" s="211"/>
      <c r="J366" s="212"/>
      <c r="K366" s="158"/>
      <c r="L366" s="211"/>
      <c r="M366" s="211"/>
      <c r="N366" s="211"/>
      <c r="O366" s="160"/>
    </row>
    <row r="367" spans="1:15" ht="13.5" thickBot="1" x14ac:dyDescent="0.25">
      <c r="A367" s="196"/>
      <c r="B367" s="196"/>
      <c r="C367" s="196"/>
      <c r="D367" s="381" t="s">
        <v>13</v>
      </c>
      <c r="E367" s="468"/>
      <c r="F367" s="213">
        <f>SUM(F357:F366)</f>
        <v>0</v>
      </c>
      <c r="G367" s="214">
        <f>SUM(G357:G366)</f>
        <v>0</v>
      </c>
      <c r="H367" s="214">
        <f>SUM(H357:H366)</f>
        <v>0</v>
      </c>
      <c r="I367" s="215">
        <f>SUM(I357:I366)</f>
        <v>0</v>
      </c>
      <c r="J367" s="141"/>
      <c r="K367" s="213">
        <f>SUM(K357:K366)</f>
        <v>0</v>
      </c>
      <c r="L367" s="214">
        <f>SUM(L357:L366)</f>
        <v>0</v>
      </c>
      <c r="M367" s="214">
        <f>SUM(M357:M366)</f>
        <v>0</v>
      </c>
      <c r="N367" s="214">
        <f>SUM(N357:N366)</f>
        <v>0</v>
      </c>
      <c r="O367" s="141"/>
    </row>
    <row r="369" spans="1:15" x14ac:dyDescent="0.2">
      <c r="A369" s="359" t="s">
        <v>69</v>
      </c>
      <c r="B369" s="359"/>
      <c r="C369" s="28" t="s">
        <v>71</v>
      </c>
      <c r="D369" s="1"/>
      <c r="E369" s="4"/>
      <c r="F369" s="4"/>
      <c r="G369" s="1"/>
      <c r="H369" s="5"/>
      <c r="I369" s="5"/>
      <c r="J369" s="4"/>
      <c r="K369" s="5"/>
      <c r="L369" s="5"/>
      <c r="M369" s="5"/>
      <c r="N369" s="5"/>
    </row>
    <row r="370" spans="1:15" x14ac:dyDescent="0.2">
      <c r="A370" s="16"/>
      <c r="B370" s="16"/>
      <c r="C370" s="28" t="s">
        <v>70</v>
      </c>
      <c r="D370" s="1"/>
      <c r="E370" s="4"/>
      <c r="F370" s="4"/>
      <c r="G370" s="1"/>
      <c r="H370" s="5"/>
      <c r="I370" s="5"/>
      <c r="J370" s="4"/>
      <c r="K370" s="5"/>
      <c r="L370" s="5"/>
      <c r="M370" s="5"/>
      <c r="N370" s="5"/>
    </row>
    <row r="371" spans="1:15" ht="13.5" thickBot="1" x14ac:dyDescent="0.25">
      <c r="A371" s="82"/>
      <c r="B371" s="83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</row>
    <row r="372" spans="1:15" x14ac:dyDescent="0.2">
      <c r="A372" s="360" t="s">
        <v>93</v>
      </c>
      <c r="B372" s="361"/>
      <c r="C372" s="471" t="s">
        <v>84</v>
      </c>
      <c r="D372" s="38" t="s">
        <v>82</v>
      </c>
      <c r="E372" s="39" t="s">
        <v>83</v>
      </c>
      <c r="F372" s="383" t="s">
        <v>79</v>
      </c>
      <c r="G372" s="384"/>
      <c r="H372" s="384"/>
      <c r="I372" s="384"/>
      <c r="J372" s="385"/>
      <c r="K372" s="433">
        <f>F386+G386+H386+I386+K386+L386+M386+N386</f>
        <v>0</v>
      </c>
      <c r="L372" s="434"/>
      <c r="M372" s="434"/>
      <c r="N372" s="434"/>
      <c r="O372" s="435"/>
    </row>
    <row r="373" spans="1:15" ht="13.5" thickBot="1" x14ac:dyDescent="0.25">
      <c r="A373" s="362"/>
      <c r="B373" s="363"/>
      <c r="C373" s="472"/>
      <c r="D373" s="47"/>
      <c r="E373" s="48"/>
      <c r="F373" s="386"/>
      <c r="G373" s="387"/>
      <c r="H373" s="387"/>
      <c r="I373" s="387"/>
      <c r="J373" s="388"/>
      <c r="K373" s="436"/>
      <c r="L373" s="437"/>
      <c r="M373" s="437"/>
      <c r="N373" s="437"/>
      <c r="O373" s="438"/>
    </row>
    <row r="374" spans="1:15" x14ac:dyDescent="0.2">
      <c r="A374" s="439" t="s">
        <v>155</v>
      </c>
      <c r="B374" s="473"/>
      <c r="C374" s="473"/>
      <c r="D374" s="473"/>
      <c r="E374" s="474"/>
      <c r="F374" s="442" t="s">
        <v>78</v>
      </c>
      <c r="G374" s="443"/>
      <c r="H374" s="443"/>
      <c r="I374" s="443"/>
      <c r="J374" s="444"/>
      <c r="K374" s="445" t="s">
        <v>158</v>
      </c>
      <c r="L374" s="446"/>
      <c r="M374" s="446"/>
      <c r="N374" s="446"/>
      <c r="O374" s="447"/>
    </row>
    <row r="375" spans="1:15" ht="13.5" thickBot="1" x14ac:dyDescent="0.25">
      <c r="A375" s="187" t="s">
        <v>9</v>
      </c>
      <c r="B375" s="454" t="s">
        <v>10</v>
      </c>
      <c r="C375" s="455"/>
      <c r="D375" s="188" t="s">
        <v>15</v>
      </c>
      <c r="E375" s="189" t="s">
        <v>8</v>
      </c>
      <c r="F375" s="184" t="s">
        <v>11</v>
      </c>
      <c r="G375" s="185" t="s">
        <v>42</v>
      </c>
      <c r="H375" s="185" t="s">
        <v>34</v>
      </c>
      <c r="I375" s="185" t="s">
        <v>14</v>
      </c>
      <c r="J375" s="186" t="s">
        <v>12</v>
      </c>
      <c r="K375" s="181" t="s">
        <v>11</v>
      </c>
      <c r="L375" s="182" t="s">
        <v>42</v>
      </c>
      <c r="M375" s="182" t="s">
        <v>34</v>
      </c>
      <c r="N375" s="182" t="s">
        <v>157</v>
      </c>
      <c r="O375" s="183" t="s">
        <v>12</v>
      </c>
    </row>
    <row r="376" spans="1:15" ht="15.75" x14ac:dyDescent="0.25">
      <c r="A376" s="144">
        <v>1</v>
      </c>
      <c r="B376" s="469"/>
      <c r="C376" s="470"/>
      <c r="D376" s="145"/>
      <c r="E376" s="146"/>
      <c r="F376" s="170"/>
      <c r="G376" s="208"/>
      <c r="H376" s="208"/>
      <c r="I376" s="208"/>
      <c r="J376" s="209"/>
      <c r="K376" s="170"/>
      <c r="L376" s="208"/>
      <c r="M376" s="208"/>
      <c r="N376" s="208"/>
      <c r="O376" s="172"/>
    </row>
    <row r="377" spans="1:15" ht="15.75" x14ac:dyDescent="0.25">
      <c r="A377" s="147">
        <v>2</v>
      </c>
      <c r="B377" s="464"/>
      <c r="C377" s="465"/>
      <c r="D377" s="199"/>
      <c r="E377" s="148"/>
      <c r="F377" s="132"/>
      <c r="G377" s="123"/>
      <c r="H377" s="123"/>
      <c r="I377" s="123"/>
      <c r="J377" s="210"/>
      <c r="K377" s="132"/>
      <c r="L377" s="123"/>
      <c r="M377" s="123"/>
      <c r="N377" s="123"/>
      <c r="O377" s="133"/>
    </row>
    <row r="378" spans="1:15" ht="15.75" x14ac:dyDescent="0.25">
      <c r="A378" s="147">
        <v>3</v>
      </c>
      <c r="B378" s="464"/>
      <c r="C378" s="465"/>
      <c r="D378" s="199"/>
      <c r="E378" s="148"/>
      <c r="F378" s="132"/>
      <c r="G378" s="123"/>
      <c r="H378" s="123"/>
      <c r="I378" s="123"/>
      <c r="J378" s="210"/>
      <c r="K378" s="132"/>
      <c r="L378" s="123"/>
      <c r="M378" s="123"/>
      <c r="N378" s="123"/>
      <c r="O378" s="133"/>
    </row>
    <row r="379" spans="1:15" ht="15.75" x14ac:dyDescent="0.25">
      <c r="A379" s="147">
        <v>4</v>
      </c>
      <c r="B379" s="464"/>
      <c r="C379" s="465"/>
      <c r="D379" s="199"/>
      <c r="E379" s="148"/>
      <c r="F379" s="132"/>
      <c r="G379" s="123"/>
      <c r="H379" s="123"/>
      <c r="I379" s="123"/>
      <c r="J379" s="210"/>
      <c r="K379" s="132"/>
      <c r="L379" s="123"/>
      <c r="M379" s="123"/>
      <c r="N379" s="123"/>
      <c r="O379" s="133"/>
    </row>
    <row r="380" spans="1:15" ht="15.75" x14ac:dyDescent="0.25">
      <c r="A380" s="147">
        <v>5</v>
      </c>
      <c r="B380" s="464"/>
      <c r="C380" s="465"/>
      <c r="D380" s="199"/>
      <c r="E380" s="148"/>
      <c r="F380" s="132"/>
      <c r="G380" s="123"/>
      <c r="H380" s="123"/>
      <c r="I380" s="123"/>
      <c r="J380" s="210"/>
      <c r="K380" s="132"/>
      <c r="L380" s="123"/>
      <c r="M380" s="123"/>
      <c r="N380" s="123"/>
      <c r="O380" s="133"/>
    </row>
    <row r="381" spans="1:15" ht="15.75" x14ac:dyDescent="0.25">
      <c r="A381" s="147">
        <v>6</v>
      </c>
      <c r="B381" s="464"/>
      <c r="C381" s="465"/>
      <c r="D381" s="199"/>
      <c r="E381" s="148"/>
      <c r="F381" s="132"/>
      <c r="G381" s="123"/>
      <c r="H381" s="123"/>
      <c r="I381" s="123"/>
      <c r="J381" s="210"/>
      <c r="K381" s="132"/>
      <c r="L381" s="123"/>
      <c r="M381" s="123"/>
      <c r="N381" s="123"/>
      <c r="O381" s="133"/>
    </row>
    <row r="382" spans="1:15" ht="15.75" x14ac:dyDescent="0.25">
      <c r="A382" s="147">
        <v>7</v>
      </c>
      <c r="B382" s="464"/>
      <c r="C382" s="465"/>
      <c r="D382" s="199"/>
      <c r="E382" s="148"/>
      <c r="F382" s="132"/>
      <c r="G382" s="123"/>
      <c r="H382" s="123"/>
      <c r="I382" s="123"/>
      <c r="J382" s="210"/>
      <c r="K382" s="132"/>
      <c r="L382" s="123"/>
      <c r="M382" s="123"/>
      <c r="N382" s="123"/>
      <c r="O382" s="133"/>
    </row>
    <row r="383" spans="1:15" ht="15.75" x14ac:dyDescent="0.25">
      <c r="A383" s="147">
        <v>8</v>
      </c>
      <c r="B383" s="464"/>
      <c r="C383" s="465"/>
      <c r="D383" s="199"/>
      <c r="E383" s="148"/>
      <c r="F383" s="132"/>
      <c r="G383" s="123"/>
      <c r="H383" s="123"/>
      <c r="I383" s="123"/>
      <c r="J383" s="210"/>
      <c r="K383" s="132"/>
      <c r="L383" s="123"/>
      <c r="M383" s="123"/>
      <c r="N383" s="123"/>
      <c r="O383" s="133"/>
    </row>
    <row r="384" spans="1:15" ht="15.75" x14ac:dyDescent="0.25">
      <c r="A384" s="147">
        <v>9</v>
      </c>
      <c r="B384" s="464"/>
      <c r="C384" s="465"/>
      <c r="D384" s="199"/>
      <c r="E384" s="148"/>
      <c r="F384" s="132"/>
      <c r="G384" s="123"/>
      <c r="H384" s="123"/>
      <c r="I384" s="123"/>
      <c r="J384" s="210"/>
      <c r="K384" s="132"/>
      <c r="L384" s="123"/>
      <c r="M384" s="123"/>
      <c r="N384" s="123"/>
      <c r="O384" s="133"/>
    </row>
    <row r="385" spans="1:15" ht="16.5" thickBot="1" x14ac:dyDescent="0.3">
      <c r="A385" s="149">
        <v>10</v>
      </c>
      <c r="B385" s="466"/>
      <c r="C385" s="467"/>
      <c r="D385" s="200"/>
      <c r="E385" s="151"/>
      <c r="F385" s="158"/>
      <c r="G385" s="211"/>
      <c r="H385" s="211"/>
      <c r="I385" s="211"/>
      <c r="J385" s="212"/>
      <c r="K385" s="158"/>
      <c r="L385" s="211"/>
      <c r="M385" s="211"/>
      <c r="N385" s="211"/>
      <c r="O385" s="160"/>
    </row>
    <row r="386" spans="1:15" ht="13.5" thickBot="1" x14ac:dyDescent="0.25">
      <c r="A386" s="196"/>
      <c r="B386" s="196"/>
      <c r="C386" s="196"/>
      <c r="D386" s="381" t="s">
        <v>13</v>
      </c>
      <c r="E386" s="468"/>
      <c r="F386" s="213">
        <f>SUM(F376:F385)</f>
        <v>0</v>
      </c>
      <c r="G386" s="214">
        <f>SUM(G376:G385)</f>
        <v>0</v>
      </c>
      <c r="H386" s="214">
        <f>SUM(H376:H385)</f>
        <v>0</v>
      </c>
      <c r="I386" s="215">
        <f>SUM(I376:I385)</f>
        <v>0</v>
      </c>
      <c r="J386" s="141"/>
      <c r="K386" s="213">
        <f>SUM(K376:K385)</f>
        <v>0</v>
      </c>
      <c r="L386" s="214">
        <f>SUM(L376:L385)</f>
        <v>0</v>
      </c>
      <c r="M386" s="214">
        <f>SUM(M376:M385)</f>
        <v>0</v>
      </c>
      <c r="N386" s="214">
        <f>SUM(N376:N385)</f>
        <v>0</v>
      </c>
      <c r="O386" s="141"/>
    </row>
    <row r="388" spans="1:15" x14ac:dyDescent="0.2">
      <c r="A388" s="359" t="s">
        <v>69</v>
      </c>
      <c r="B388" s="359"/>
      <c r="C388" s="28" t="s">
        <v>71</v>
      </c>
      <c r="D388" s="1"/>
      <c r="E388" s="4"/>
      <c r="F388" s="4"/>
      <c r="G388" s="1"/>
      <c r="H388" s="5"/>
      <c r="I388" s="5"/>
      <c r="J388" s="4"/>
      <c r="K388" s="5"/>
      <c r="L388" s="5"/>
      <c r="M388" s="5"/>
      <c r="N388" s="5"/>
    </row>
    <row r="389" spans="1:15" x14ac:dyDescent="0.2">
      <c r="A389" s="16"/>
      <c r="B389" s="16"/>
      <c r="C389" s="28" t="s">
        <v>70</v>
      </c>
      <c r="D389" s="1"/>
      <c r="E389" s="4"/>
      <c r="F389" s="4"/>
      <c r="G389" s="1"/>
      <c r="H389" s="5"/>
      <c r="I389" s="5"/>
      <c r="J389" s="4"/>
      <c r="K389" s="5"/>
      <c r="L389" s="5"/>
      <c r="M389" s="5"/>
      <c r="N389" s="5"/>
    </row>
    <row r="390" spans="1:15" ht="13.5" thickBot="1" x14ac:dyDescent="0.25">
      <c r="A390" s="82"/>
      <c r="B390" s="83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</row>
    <row r="391" spans="1:15" x14ac:dyDescent="0.2">
      <c r="A391" s="360" t="s">
        <v>94</v>
      </c>
      <c r="B391" s="361"/>
      <c r="C391" s="471" t="s">
        <v>84</v>
      </c>
      <c r="D391" s="38" t="s">
        <v>82</v>
      </c>
      <c r="E391" s="39" t="s">
        <v>83</v>
      </c>
      <c r="F391" s="383" t="s">
        <v>79</v>
      </c>
      <c r="G391" s="384"/>
      <c r="H391" s="384"/>
      <c r="I391" s="384"/>
      <c r="J391" s="385"/>
      <c r="K391" s="433">
        <f>F405+G405+H405+I405+K405+L405+M405+N405</f>
        <v>0</v>
      </c>
      <c r="L391" s="434"/>
      <c r="M391" s="434"/>
      <c r="N391" s="434"/>
      <c r="O391" s="435"/>
    </row>
    <row r="392" spans="1:15" ht="13.5" thickBot="1" x14ac:dyDescent="0.25">
      <c r="A392" s="362"/>
      <c r="B392" s="363"/>
      <c r="C392" s="472"/>
      <c r="D392" s="47"/>
      <c r="E392" s="48"/>
      <c r="F392" s="386"/>
      <c r="G392" s="387"/>
      <c r="H392" s="387"/>
      <c r="I392" s="387"/>
      <c r="J392" s="388"/>
      <c r="K392" s="436"/>
      <c r="L392" s="437"/>
      <c r="M392" s="437"/>
      <c r="N392" s="437"/>
      <c r="O392" s="438"/>
    </row>
    <row r="393" spans="1:15" x14ac:dyDescent="0.2">
      <c r="A393" s="439" t="s">
        <v>155</v>
      </c>
      <c r="B393" s="473"/>
      <c r="C393" s="473"/>
      <c r="D393" s="473"/>
      <c r="E393" s="474"/>
      <c r="F393" s="442" t="s">
        <v>78</v>
      </c>
      <c r="G393" s="443"/>
      <c r="H393" s="443"/>
      <c r="I393" s="443"/>
      <c r="J393" s="444"/>
      <c r="K393" s="445" t="s">
        <v>158</v>
      </c>
      <c r="L393" s="446"/>
      <c r="M393" s="446"/>
      <c r="N393" s="446"/>
      <c r="O393" s="447"/>
    </row>
    <row r="394" spans="1:15" ht="13.5" thickBot="1" x14ac:dyDescent="0.25">
      <c r="A394" s="187" t="s">
        <v>9</v>
      </c>
      <c r="B394" s="454" t="s">
        <v>10</v>
      </c>
      <c r="C394" s="455"/>
      <c r="D394" s="188" t="s">
        <v>15</v>
      </c>
      <c r="E394" s="189" t="s">
        <v>8</v>
      </c>
      <c r="F394" s="184" t="s">
        <v>11</v>
      </c>
      <c r="G394" s="185" t="s">
        <v>42</v>
      </c>
      <c r="H394" s="185" t="s">
        <v>34</v>
      </c>
      <c r="I394" s="185" t="s">
        <v>14</v>
      </c>
      <c r="J394" s="186" t="s">
        <v>12</v>
      </c>
      <c r="K394" s="181" t="s">
        <v>11</v>
      </c>
      <c r="L394" s="182" t="s">
        <v>42</v>
      </c>
      <c r="M394" s="182" t="s">
        <v>34</v>
      </c>
      <c r="N394" s="182" t="s">
        <v>157</v>
      </c>
      <c r="O394" s="183" t="s">
        <v>12</v>
      </c>
    </row>
    <row r="395" spans="1:15" ht="15.75" x14ac:dyDescent="0.25">
      <c r="A395" s="144">
        <v>1</v>
      </c>
      <c r="B395" s="469"/>
      <c r="C395" s="470"/>
      <c r="D395" s="145"/>
      <c r="E395" s="146"/>
      <c r="F395" s="170"/>
      <c r="G395" s="208"/>
      <c r="H395" s="208"/>
      <c r="I395" s="208"/>
      <c r="J395" s="209"/>
      <c r="K395" s="170"/>
      <c r="L395" s="208"/>
      <c r="M395" s="208"/>
      <c r="N395" s="208"/>
      <c r="O395" s="172"/>
    </row>
    <row r="396" spans="1:15" ht="15.75" x14ac:dyDescent="0.25">
      <c r="A396" s="147">
        <v>2</v>
      </c>
      <c r="B396" s="464"/>
      <c r="C396" s="465"/>
      <c r="D396" s="199"/>
      <c r="E396" s="148"/>
      <c r="F396" s="132"/>
      <c r="G396" s="123"/>
      <c r="H396" s="123"/>
      <c r="I396" s="123"/>
      <c r="J396" s="210"/>
      <c r="K396" s="132"/>
      <c r="L396" s="123"/>
      <c r="M396" s="123"/>
      <c r="N396" s="123"/>
      <c r="O396" s="133"/>
    </row>
    <row r="397" spans="1:15" ht="15.75" x14ac:dyDescent="0.25">
      <c r="A397" s="147">
        <v>3</v>
      </c>
      <c r="B397" s="464"/>
      <c r="C397" s="465"/>
      <c r="D397" s="199"/>
      <c r="E397" s="148"/>
      <c r="F397" s="132"/>
      <c r="G397" s="123"/>
      <c r="H397" s="123"/>
      <c r="I397" s="123"/>
      <c r="J397" s="210"/>
      <c r="K397" s="132"/>
      <c r="L397" s="123"/>
      <c r="M397" s="123"/>
      <c r="N397" s="123"/>
      <c r="O397" s="133"/>
    </row>
    <row r="398" spans="1:15" ht="15.75" x14ac:dyDescent="0.25">
      <c r="A398" s="147">
        <v>4</v>
      </c>
      <c r="B398" s="464"/>
      <c r="C398" s="465"/>
      <c r="D398" s="199"/>
      <c r="E398" s="148"/>
      <c r="F398" s="132"/>
      <c r="G398" s="123"/>
      <c r="H398" s="123"/>
      <c r="I398" s="123"/>
      <c r="J398" s="210"/>
      <c r="K398" s="132"/>
      <c r="L398" s="123"/>
      <c r="M398" s="123"/>
      <c r="N398" s="123"/>
      <c r="O398" s="133"/>
    </row>
    <row r="399" spans="1:15" ht="15.75" x14ac:dyDescent="0.25">
      <c r="A399" s="147">
        <v>5</v>
      </c>
      <c r="B399" s="464"/>
      <c r="C399" s="465"/>
      <c r="D399" s="199"/>
      <c r="E399" s="148"/>
      <c r="F399" s="132"/>
      <c r="G399" s="123"/>
      <c r="H399" s="123"/>
      <c r="I399" s="123"/>
      <c r="J399" s="210"/>
      <c r="K399" s="132"/>
      <c r="L399" s="123"/>
      <c r="M399" s="123"/>
      <c r="N399" s="123"/>
      <c r="O399" s="133"/>
    </row>
    <row r="400" spans="1:15" ht="15.75" x14ac:dyDescent="0.25">
      <c r="A400" s="147">
        <v>6</v>
      </c>
      <c r="B400" s="464"/>
      <c r="C400" s="465"/>
      <c r="D400" s="199"/>
      <c r="E400" s="148"/>
      <c r="F400" s="132"/>
      <c r="G400" s="123"/>
      <c r="H400" s="123"/>
      <c r="I400" s="123"/>
      <c r="J400" s="210"/>
      <c r="K400" s="132"/>
      <c r="L400" s="123"/>
      <c r="M400" s="123"/>
      <c r="N400" s="123"/>
      <c r="O400" s="133"/>
    </row>
    <row r="401" spans="1:15" ht="15.75" x14ac:dyDescent="0.25">
      <c r="A401" s="147">
        <v>7</v>
      </c>
      <c r="B401" s="464"/>
      <c r="C401" s="465"/>
      <c r="D401" s="199"/>
      <c r="E401" s="148"/>
      <c r="F401" s="132"/>
      <c r="G401" s="123"/>
      <c r="H401" s="123"/>
      <c r="I401" s="123"/>
      <c r="J401" s="210"/>
      <c r="K401" s="132"/>
      <c r="L401" s="123"/>
      <c r="M401" s="123"/>
      <c r="N401" s="123"/>
      <c r="O401" s="133"/>
    </row>
    <row r="402" spans="1:15" ht="15.75" x14ac:dyDescent="0.25">
      <c r="A402" s="147">
        <v>8</v>
      </c>
      <c r="B402" s="464"/>
      <c r="C402" s="465"/>
      <c r="D402" s="199"/>
      <c r="E402" s="148"/>
      <c r="F402" s="132"/>
      <c r="G402" s="123"/>
      <c r="H402" s="123"/>
      <c r="I402" s="123"/>
      <c r="J402" s="210"/>
      <c r="K402" s="132"/>
      <c r="L402" s="123"/>
      <c r="M402" s="123"/>
      <c r="N402" s="123"/>
      <c r="O402" s="133"/>
    </row>
    <row r="403" spans="1:15" ht="15.75" x14ac:dyDescent="0.25">
      <c r="A403" s="147">
        <v>9</v>
      </c>
      <c r="B403" s="464"/>
      <c r="C403" s="465"/>
      <c r="D403" s="199"/>
      <c r="E403" s="148"/>
      <c r="F403" s="132"/>
      <c r="G403" s="123"/>
      <c r="H403" s="123"/>
      <c r="I403" s="123"/>
      <c r="J403" s="210"/>
      <c r="K403" s="132"/>
      <c r="L403" s="123"/>
      <c r="M403" s="123"/>
      <c r="N403" s="123"/>
      <c r="O403" s="133"/>
    </row>
    <row r="404" spans="1:15" ht="16.5" thickBot="1" x14ac:dyDescent="0.3">
      <c r="A404" s="149">
        <v>10</v>
      </c>
      <c r="B404" s="466"/>
      <c r="C404" s="467"/>
      <c r="D404" s="200"/>
      <c r="E404" s="151"/>
      <c r="F404" s="158"/>
      <c r="G404" s="211"/>
      <c r="H404" s="211"/>
      <c r="I404" s="211"/>
      <c r="J404" s="212"/>
      <c r="K404" s="158"/>
      <c r="L404" s="211"/>
      <c r="M404" s="211"/>
      <c r="N404" s="211"/>
      <c r="O404" s="160"/>
    </row>
    <row r="405" spans="1:15" ht="13.5" thickBot="1" x14ac:dyDescent="0.25">
      <c r="A405" s="196"/>
      <c r="B405" s="196"/>
      <c r="C405" s="196"/>
      <c r="D405" s="381" t="s">
        <v>13</v>
      </c>
      <c r="E405" s="468"/>
      <c r="F405" s="213">
        <f>SUM(F395:F404)</f>
        <v>0</v>
      </c>
      <c r="G405" s="214">
        <f>SUM(G395:G404)</f>
        <v>0</v>
      </c>
      <c r="H405" s="214">
        <f>SUM(H395:H404)</f>
        <v>0</v>
      </c>
      <c r="I405" s="215">
        <f>SUM(I395:I404)</f>
        <v>0</v>
      </c>
      <c r="J405" s="141"/>
      <c r="K405" s="213">
        <f>SUM(K395:K404)</f>
        <v>0</v>
      </c>
      <c r="L405" s="214">
        <f>SUM(L395:L404)</f>
        <v>0</v>
      </c>
      <c r="M405" s="214">
        <f>SUM(M395:M404)</f>
        <v>0</v>
      </c>
      <c r="N405" s="214">
        <f>SUM(N395:N404)</f>
        <v>0</v>
      </c>
      <c r="O405" s="141"/>
    </row>
    <row r="407" spans="1:15" x14ac:dyDescent="0.2">
      <c r="A407" s="359" t="s">
        <v>69</v>
      </c>
      <c r="B407" s="359"/>
      <c r="C407" s="28" t="s">
        <v>71</v>
      </c>
      <c r="D407" s="1"/>
      <c r="E407" s="4"/>
      <c r="F407" s="4"/>
      <c r="G407" s="1"/>
      <c r="H407" s="5"/>
      <c r="I407" s="5"/>
      <c r="J407" s="4"/>
      <c r="K407" s="5"/>
      <c r="L407" s="5"/>
      <c r="M407" s="5"/>
      <c r="N407" s="5"/>
    </row>
    <row r="408" spans="1:15" x14ac:dyDescent="0.2">
      <c r="A408" s="16"/>
      <c r="B408" s="16"/>
      <c r="C408" s="28" t="s">
        <v>70</v>
      </c>
      <c r="D408" s="1"/>
      <c r="E408" s="4"/>
      <c r="F408" s="4"/>
      <c r="G408" s="1"/>
      <c r="H408" s="5"/>
      <c r="I408" s="5"/>
      <c r="J408" s="4"/>
      <c r="K408" s="5"/>
      <c r="L408" s="5"/>
      <c r="M408" s="5"/>
      <c r="N408" s="5"/>
    </row>
    <row r="409" spans="1:15" ht="13.5" thickBot="1" x14ac:dyDescent="0.25">
      <c r="A409" s="82"/>
      <c r="B409" s="83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</row>
    <row r="410" spans="1:15" x14ac:dyDescent="0.2">
      <c r="A410" s="360" t="s">
        <v>127</v>
      </c>
      <c r="B410" s="361"/>
      <c r="C410" s="471" t="s">
        <v>84</v>
      </c>
      <c r="D410" s="38" t="s">
        <v>82</v>
      </c>
      <c r="E410" s="39" t="s">
        <v>83</v>
      </c>
      <c r="F410" s="383" t="s">
        <v>79</v>
      </c>
      <c r="G410" s="384"/>
      <c r="H410" s="384"/>
      <c r="I410" s="384"/>
      <c r="J410" s="385"/>
      <c r="K410" s="433">
        <f>F424+G424+H424+I424+K424+L424+M424+N424</f>
        <v>0</v>
      </c>
      <c r="L410" s="434"/>
      <c r="M410" s="434"/>
      <c r="N410" s="434"/>
      <c r="O410" s="435"/>
    </row>
    <row r="411" spans="1:15" ht="13.5" thickBot="1" x14ac:dyDescent="0.25">
      <c r="A411" s="362"/>
      <c r="B411" s="363"/>
      <c r="C411" s="472"/>
      <c r="D411" s="47"/>
      <c r="E411" s="48"/>
      <c r="F411" s="386"/>
      <c r="G411" s="387"/>
      <c r="H411" s="387"/>
      <c r="I411" s="387"/>
      <c r="J411" s="388"/>
      <c r="K411" s="436"/>
      <c r="L411" s="437"/>
      <c r="M411" s="437"/>
      <c r="N411" s="437"/>
      <c r="O411" s="438"/>
    </row>
    <row r="412" spans="1:15" x14ac:dyDescent="0.2">
      <c r="A412" s="439" t="s">
        <v>155</v>
      </c>
      <c r="B412" s="473"/>
      <c r="C412" s="473"/>
      <c r="D412" s="473"/>
      <c r="E412" s="474"/>
      <c r="F412" s="442" t="s">
        <v>78</v>
      </c>
      <c r="G412" s="443"/>
      <c r="H412" s="443"/>
      <c r="I412" s="443"/>
      <c r="J412" s="444"/>
      <c r="K412" s="445" t="s">
        <v>158</v>
      </c>
      <c r="L412" s="446"/>
      <c r="M412" s="446"/>
      <c r="N412" s="446"/>
      <c r="O412" s="447"/>
    </row>
    <row r="413" spans="1:15" ht="13.5" thickBot="1" x14ac:dyDescent="0.25">
      <c r="A413" s="187" t="s">
        <v>9</v>
      </c>
      <c r="B413" s="454" t="s">
        <v>10</v>
      </c>
      <c r="C413" s="455"/>
      <c r="D413" s="188" t="s">
        <v>15</v>
      </c>
      <c r="E413" s="189" t="s">
        <v>8</v>
      </c>
      <c r="F413" s="184" t="s">
        <v>11</v>
      </c>
      <c r="G413" s="185" t="s">
        <v>42</v>
      </c>
      <c r="H413" s="185" t="s">
        <v>34</v>
      </c>
      <c r="I413" s="185" t="s">
        <v>14</v>
      </c>
      <c r="J413" s="186" t="s">
        <v>12</v>
      </c>
      <c r="K413" s="181" t="s">
        <v>11</v>
      </c>
      <c r="L413" s="182" t="s">
        <v>42</v>
      </c>
      <c r="M413" s="182" t="s">
        <v>34</v>
      </c>
      <c r="N413" s="182" t="s">
        <v>157</v>
      </c>
      <c r="O413" s="183" t="s">
        <v>12</v>
      </c>
    </row>
    <row r="414" spans="1:15" ht="15.75" x14ac:dyDescent="0.25">
      <c r="A414" s="144">
        <v>1</v>
      </c>
      <c r="B414" s="469"/>
      <c r="C414" s="470"/>
      <c r="D414" s="145"/>
      <c r="E414" s="146"/>
      <c r="F414" s="170"/>
      <c r="G414" s="208"/>
      <c r="H414" s="208"/>
      <c r="I414" s="208"/>
      <c r="J414" s="209"/>
      <c r="K414" s="170"/>
      <c r="L414" s="208"/>
      <c r="M414" s="208"/>
      <c r="N414" s="208"/>
      <c r="O414" s="172"/>
    </row>
    <row r="415" spans="1:15" ht="15.75" x14ac:dyDescent="0.25">
      <c r="A415" s="147">
        <v>2</v>
      </c>
      <c r="B415" s="464"/>
      <c r="C415" s="465"/>
      <c r="D415" s="199"/>
      <c r="E415" s="148"/>
      <c r="F415" s="132"/>
      <c r="G415" s="123"/>
      <c r="H415" s="123"/>
      <c r="I415" s="123"/>
      <c r="J415" s="210"/>
      <c r="K415" s="132"/>
      <c r="L415" s="123"/>
      <c r="M415" s="123"/>
      <c r="N415" s="123"/>
      <c r="O415" s="133"/>
    </row>
    <row r="416" spans="1:15" ht="15.75" x14ac:dyDescent="0.25">
      <c r="A416" s="147">
        <v>3</v>
      </c>
      <c r="B416" s="464"/>
      <c r="C416" s="465"/>
      <c r="D416" s="199"/>
      <c r="E416" s="148"/>
      <c r="F416" s="132"/>
      <c r="G416" s="123"/>
      <c r="H416" s="123"/>
      <c r="I416" s="123"/>
      <c r="J416" s="210"/>
      <c r="K416" s="132"/>
      <c r="L416" s="123"/>
      <c r="M416" s="123"/>
      <c r="N416" s="123"/>
      <c r="O416" s="133"/>
    </row>
    <row r="417" spans="1:15" ht="15.75" x14ac:dyDescent="0.25">
      <c r="A417" s="147">
        <v>4</v>
      </c>
      <c r="B417" s="464"/>
      <c r="C417" s="465"/>
      <c r="D417" s="199"/>
      <c r="E417" s="148"/>
      <c r="F417" s="132"/>
      <c r="G417" s="123"/>
      <c r="H417" s="123"/>
      <c r="I417" s="123"/>
      <c r="J417" s="210"/>
      <c r="K417" s="132"/>
      <c r="L417" s="123"/>
      <c r="M417" s="123"/>
      <c r="N417" s="123"/>
      <c r="O417" s="133"/>
    </row>
    <row r="418" spans="1:15" ht="15.75" x14ac:dyDescent="0.25">
      <c r="A418" s="147">
        <v>5</v>
      </c>
      <c r="B418" s="464"/>
      <c r="C418" s="465"/>
      <c r="D418" s="199"/>
      <c r="E418" s="148"/>
      <c r="F418" s="132"/>
      <c r="G418" s="123"/>
      <c r="H418" s="123"/>
      <c r="I418" s="123"/>
      <c r="J418" s="210"/>
      <c r="K418" s="132"/>
      <c r="L418" s="123"/>
      <c r="M418" s="123"/>
      <c r="N418" s="123"/>
      <c r="O418" s="133"/>
    </row>
    <row r="419" spans="1:15" ht="15.75" x14ac:dyDescent="0.25">
      <c r="A419" s="147">
        <v>6</v>
      </c>
      <c r="B419" s="464"/>
      <c r="C419" s="465"/>
      <c r="D419" s="199"/>
      <c r="E419" s="148"/>
      <c r="F419" s="132"/>
      <c r="G419" s="123"/>
      <c r="H419" s="123"/>
      <c r="I419" s="123"/>
      <c r="J419" s="210"/>
      <c r="K419" s="132"/>
      <c r="L419" s="123"/>
      <c r="M419" s="123"/>
      <c r="N419" s="123"/>
      <c r="O419" s="133"/>
    </row>
    <row r="420" spans="1:15" ht="15.75" x14ac:dyDescent="0.25">
      <c r="A420" s="147">
        <v>7</v>
      </c>
      <c r="B420" s="464"/>
      <c r="C420" s="465"/>
      <c r="D420" s="199"/>
      <c r="E420" s="148"/>
      <c r="F420" s="132"/>
      <c r="G420" s="123"/>
      <c r="H420" s="123"/>
      <c r="I420" s="123"/>
      <c r="J420" s="210"/>
      <c r="K420" s="132"/>
      <c r="L420" s="123"/>
      <c r="M420" s="123"/>
      <c r="N420" s="123"/>
      <c r="O420" s="133"/>
    </row>
    <row r="421" spans="1:15" ht="15.75" x14ac:dyDescent="0.25">
      <c r="A421" s="147">
        <v>8</v>
      </c>
      <c r="B421" s="464"/>
      <c r="C421" s="465"/>
      <c r="D421" s="199"/>
      <c r="E421" s="148"/>
      <c r="F421" s="132"/>
      <c r="G421" s="123"/>
      <c r="H421" s="123"/>
      <c r="I421" s="123"/>
      <c r="J421" s="210"/>
      <c r="K421" s="132"/>
      <c r="L421" s="123"/>
      <c r="M421" s="123"/>
      <c r="N421" s="123"/>
      <c r="O421" s="133"/>
    </row>
    <row r="422" spans="1:15" ht="15.75" x14ac:dyDescent="0.25">
      <c r="A422" s="147">
        <v>9</v>
      </c>
      <c r="B422" s="464"/>
      <c r="C422" s="465"/>
      <c r="D422" s="199"/>
      <c r="E422" s="148"/>
      <c r="F422" s="132"/>
      <c r="G422" s="123"/>
      <c r="H422" s="123"/>
      <c r="I422" s="123"/>
      <c r="J422" s="210"/>
      <c r="K422" s="132"/>
      <c r="L422" s="123"/>
      <c r="M422" s="123"/>
      <c r="N422" s="123"/>
      <c r="O422" s="133"/>
    </row>
    <row r="423" spans="1:15" ht="16.5" thickBot="1" x14ac:dyDescent="0.3">
      <c r="A423" s="149">
        <v>10</v>
      </c>
      <c r="B423" s="466"/>
      <c r="C423" s="467"/>
      <c r="D423" s="200"/>
      <c r="E423" s="151"/>
      <c r="F423" s="158"/>
      <c r="G423" s="211"/>
      <c r="H423" s="211"/>
      <c r="I423" s="211"/>
      <c r="J423" s="212"/>
      <c r="K423" s="158"/>
      <c r="L423" s="211"/>
      <c r="M423" s="211"/>
      <c r="N423" s="211"/>
      <c r="O423" s="160"/>
    </row>
    <row r="424" spans="1:15" ht="13.5" thickBot="1" x14ac:dyDescent="0.25">
      <c r="A424" s="196"/>
      <c r="B424" s="196"/>
      <c r="C424" s="196"/>
      <c r="D424" s="381" t="s">
        <v>13</v>
      </c>
      <c r="E424" s="468"/>
      <c r="F424" s="213">
        <f>SUM(F414:F423)</f>
        <v>0</v>
      </c>
      <c r="G424" s="214">
        <f>SUM(G414:G423)</f>
        <v>0</v>
      </c>
      <c r="H424" s="214">
        <f>SUM(H414:H423)</f>
        <v>0</v>
      </c>
      <c r="I424" s="215">
        <f>SUM(I414:I423)</f>
        <v>0</v>
      </c>
      <c r="J424" s="141"/>
      <c r="K424" s="213">
        <f>SUM(K414:K423)</f>
        <v>0</v>
      </c>
      <c r="L424" s="214">
        <f>SUM(L414:L423)</f>
        <v>0</v>
      </c>
      <c r="M424" s="214">
        <f>SUM(M414:M423)</f>
        <v>0</v>
      </c>
      <c r="N424" s="214">
        <f>SUM(N414:N423)</f>
        <v>0</v>
      </c>
      <c r="O424" s="141"/>
    </row>
    <row r="426" spans="1:15" x14ac:dyDescent="0.2">
      <c r="A426" s="359" t="s">
        <v>69</v>
      </c>
      <c r="B426" s="359"/>
      <c r="C426" s="28" t="s">
        <v>71</v>
      </c>
      <c r="D426" s="1"/>
      <c r="E426" s="4"/>
      <c r="F426" s="4"/>
      <c r="G426" s="1"/>
      <c r="H426" s="5"/>
      <c r="I426" s="5"/>
      <c r="J426" s="4"/>
      <c r="K426" s="5"/>
      <c r="L426" s="5"/>
      <c r="M426" s="5"/>
      <c r="N426" s="5"/>
    </row>
    <row r="427" spans="1:15" x14ac:dyDescent="0.2">
      <c r="A427" s="16"/>
      <c r="B427" s="16"/>
      <c r="C427" s="28" t="s">
        <v>70</v>
      </c>
      <c r="D427" s="1"/>
      <c r="E427" s="4"/>
      <c r="F427" s="4"/>
      <c r="G427" s="1"/>
      <c r="H427" s="5"/>
      <c r="I427" s="5"/>
      <c r="J427" s="4"/>
      <c r="K427" s="5"/>
      <c r="L427" s="5"/>
      <c r="M427" s="5"/>
      <c r="N427" s="5"/>
    </row>
    <row r="428" spans="1:15" ht="13.5" thickBot="1" x14ac:dyDescent="0.25">
      <c r="A428" s="82"/>
      <c r="B428" s="83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</row>
    <row r="429" spans="1:15" x14ac:dyDescent="0.2">
      <c r="A429" s="360" t="s">
        <v>128</v>
      </c>
      <c r="B429" s="361"/>
      <c r="C429" s="471" t="s">
        <v>84</v>
      </c>
      <c r="D429" s="38" t="s">
        <v>82</v>
      </c>
      <c r="E429" s="39" t="s">
        <v>83</v>
      </c>
      <c r="F429" s="383" t="s">
        <v>79</v>
      </c>
      <c r="G429" s="384"/>
      <c r="H429" s="384"/>
      <c r="I429" s="384"/>
      <c r="J429" s="385"/>
      <c r="K429" s="433">
        <f>F443+G443+H443+I443+K443+L443+M443+N443</f>
        <v>0</v>
      </c>
      <c r="L429" s="434"/>
      <c r="M429" s="434"/>
      <c r="N429" s="434"/>
      <c r="O429" s="435"/>
    </row>
    <row r="430" spans="1:15" ht="13.5" thickBot="1" x14ac:dyDescent="0.25">
      <c r="A430" s="362"/>
      <c r="B430" s="363"/>
      <c r="C430" s="472"/>
      <c r="D430" s="47"/>
      <c r="E430" s="48"/>
      <c r="F430" s="386"/>
      <c r="G430" s="387"/>
      <c r="H430" s="387"/>
      <c r="I430" s="387"/>
      <c r="J430" s="388"/>
      <c r="K430" s="436"/>
      <c r="L430" s="437"/>
      <c r="M430" s="437"/>
      <c r="N430" s="437"/>
      <c r="O430" s="438"/>
    </row>
    <row r="431" spans="1:15" x14ac:dyDescent="0.2">
      <c r="A431" s="439" t="s">
        <v>155</v>
      </c>
      <c r="B431" s="473"/>
      <c r="C431" s="473"/>
      <c r="D431" s="473"/>
      <c r="E431" s="474"/>
      <c r="F431" s="442" t="s">
        <v>78</v>
      </c>
      <c r="G431" s="443"/>
      <c r="H431" s="443"/>
      <c r="I431" s="443"/>
      <c r="J431" s="444"/>
      <c r="K431" s="445" t="s">
        <v>158</v>
      </c>
      <c r="L431" s="446"/>
      <c r="M431" s="446"/>
      <c r="N431" s="446"/>
      <c r="O431" s="447"/>
    </row>
    <row r="432" spans="1:15" ht="13.5" thickBot="1" x14ac:dyDescent="0.25">
      <c r="A432" s="187" t="s">
        <v>9</v>
      </c>
      <c r="B432" s="454" t="s">
        <v>10</v>
      </c>
      <c r="C432" s="455"/>
      <c r="D432" s="188" t="s">
        <v>15</v>
      </c>
      <c r="E432" s="189" t="s">
        <v>8</v>
      </c>
      <c r="F432" s="184" t="s">
        <v>11</v>
      </c>
      <c r="G432" s="185" t="s">
        <v>42</v>
      </c>
      <c r="H432" s="185" t="s">
        <v>34</v>
      </c>
      <c r="I432" s="185" t="s">
        <v>14</v>
      </c>
      <c r="J432" s="186" t="s">
        <v>12</v>
      </c>
      <c r="K432" s="181" t="s">
        <v>11</v>
      </c>
      <c r="L432" s="182" t="s">
        <v>42</v>
      </c>
      <c r="M432" s="182" t="s">
        <v>34</v>
      </c>
      <c r="N432" s="182" t="s">
        <v>157</v>
      </c>
      <c r="O432" s="183" t="s">
        <v>12</v>
      </c>
    </row>
    <row r="433" spans="1:15" ht="15.75" x14ac:dyDescent="0.25">
      <c r="A433" s="144">
        <v>1</v>
      </c>
      <c r="B433" s="469"/>
      <c r="C433" s="470"/>
      <c r="D433" s="145"/>
      <c r="E433" s="146"/>
      <c r="F433" s="170"/>
      <c r="G433" s="208"/>
      <c r="H433" s="208"/>
      <c r="I433" s="208"/>
      <c r="J433" s="209"/>
      <c r="K433" s="170"/>
      <c r="L433" s="208"/>
      <c r="M433" s="208"/>
      <c r="N433" s="208"/>
      <c r="O433" s="172"/>
    </row>
    <row r="434" spans="1:15" ht="15.75" x14ac:dyDescent="0.25">
      <c r="A434" s="147">
        <v>2</v>
      </c>
      <c r="B434" s="464"/>
      <c r="C434" s="465"/>
      <c r="D434" s="199"/>
      <c r="E434" s="148"/>
      <c r="F434" s="132"/>
      <c r="G434" s="123"/>
      <c r="H434" s="123"/>
      <c r="I434" s="123"/>
      <c r="J434" s="210"/>
      <c r="K434" s="132"/>
      <c r="L434" s="123"/>
      <c r="M434" s="123"/>
      <c r="N434" s="123"/>
      <c r="O434" s="133"/>
    </row>
    <row r="435" spans="1:15" ht="15.75" x14ac:dyDescent="0.25">
      <c r="A435" s="147">
        <v>3</v>
      </c>
      <c r="B435" s="464"/>
      <c r="C435" s="465"/>
      <c r="D435" s="199"/>
      <c r="E435" s="148"/>
      <c r="F435" s="132"/>
      <c r="G435" s="123"/>
      <c r="H435" s="123"/>
      <c r="I435" s="123"/>
      <c r="J435" s="210"/>
      <c r="K435" s="132"/>
      <c r="L435" s="123"/>
      <c r="M435" s="123"/>
      <c r="N435" s="123"/>
      <c r="O435" s="133"/>
    </row>
    <row r="436" spans="1:15" ht="15.75" x14ac:dyDescent="0.25">
      <c r="A436" s="147">
        <v>4</v>
      </c>
      <c r="B436" s="464"/>
      <c r="C436" s="465"/>
      <c r="D436" s="199"/>
      <c r="E436" s="148"/>
      <c r="F436" s="132"/>
      <c r="G436" s="123"/>
      <c r="H436" s="123"/>
      <c r="I436" s="123"/>
      <c r="J436" s="210"/>
      <c r="K436" s="132"/>
      <c r="L436" s="123"/>
      <c r="M436" s="123"/>
      <c r="N436" s="123"/>
      <c r="O436" s="133"/>
    </row>
    <row r="437" spans="1:15" ht="15.75" x14ac:dyDescent="0.25">
      <c r="A437" s="147">
        <v>5</v>
      </c>
      <c r="B437" s="464"/>
      <c r="C437" s="465"/>
      <c r="D437" s="199"/>
      <c r="E437" s="148"/>
      <c r="F437" s="132"/>
      <c r="G437" s="123"/>
      <c r="H437" s="123"/>
      <c r="I437" s="123"/>
      <c r="J437" s="210"/>
      <c r="K437" s="132"/>
      <c r="L437" s="123"/>
      <c r="M437" s="123"/>
      <c r="N437" s="123"/>
      <c r="O437" s="133"/>
    </row>
    <row r="438" spans="1:15" ht="15.75" x14ac:dyDescent="0.25">
      <c r="A438" s="147">
        <v>6</v>
      </c>
      <c r="B438" s="464"/>
      <c r="C438" s="465"/>
      <c r="D438" s="199"/>
      <c r="E438" s="148"/>
      <c r="F438" s="132"/>
      <c r="G438" s="123"/>
      <c r="H438" s="123"/>
      <c r="I438" s="123"/>
      <c r="J438" s="210"/>
      <c r="K438" s="132"/>
      <c r="L438" s="123"/>
      <c r="M438" s="123"/>
      <c r="N438" s="123"/>
      <c r="O438" s="133"/>
    </row>
    <row r="439" spans="1:15" ht="15.75" x14ac:dyDescent="0.25">
      <c r="A439" s="147">
        <v>7</v>
      </c>
      <c r="B439" s="464"/>
      <c r="C439" s="465"/>
      <c r="D439" s="199"/>
      <c r="E439" s="148"/>
      <c r="F439" s="132"/>
      <c r="G439" s="123"/>
      <c r="H439" s="123"/>
      <c r="I439" s="123"/>
      <c r="J439" s="210"/>
      <c r="K439" s="132"/>
      <c r="L439" s="123"/>
      <c r="M439" s="123"/>
      <c r="N439" s="123"/>
      <c r="O439" s="133"/>
    </row>
    <row r="440" spans="1:15" ht="15.75" x14ac:dyDescent="0.25">
      <c r="A440" s="147">
        <v>8</v>
      </c>
      <c r="B440" s="464"/>
      <c r="C440" s="465"/>
      <c r="D440" s="199"/>
      <c r="E440" s="148"/>
      <c r="F440" s="132"/>
      <c r="G440" s="123"/>
      <c r="H440" s="123"/>
      <c r="I440" s="123"/>
      <c r="J440" s="210"/>
      <c r="K440" s="132"/>
      <c r="L440" s="123"/>
      <c r="M440" s="123"/>
      <c r="N440" s="123"/>
      <c r="O440" s="133"/>
    </row>
    <row r="441" spans="1:15" ht="15.75" x14ac:dyDescent="0.25">
      <c r="A441" s="147">
        <v>9</v>
      </c>
      <c r="B441" s="464"/>
      <c r="C441" s="465"/>
      <c r="D441" s="199"/>
      <c r="E441" s="148"/>
      <c r="F441" s="132"/>
      <c r="G441" s="123"/>
      <c r="H441" s="123"/>
      <c r="I441" s="123"/>
      <c r="J441" s="210"/>
      <c r="K441" s="132"/>
      <c r="L441" s="123"/>
      <c r="M441" s="123"/>
      <c r="N441" s="123"/>
      <c r="O441" s="133"/>
    </row>
    <row r="442" spans="1:15" ht="16.5" thickBot="1" x14ac:dyDescent="0.3">
      <c r="A442" s="149">
        <v>10</v>
      </c>
      <c r="B442" s="466"/>
      <c r="C442" s="467"/>
      <c r="D442" s="200"/>
      <c r="E442" s="151"/>
      <c r="F442" s="158"/>
      <c r="G442" s="211"/>
      <c r="H442" s="211"/>
      <c r="I442" s="211"/>
      <c r="J442" s="212"/>
      <c r="K442" s="158"/>
      <c r="L442" s="211"/>
      <c r="M442" s="211"/>
      <c r="N442" s="211"/>
      <c r="O442" s="160"/>
    </row>
    <row r="443" spans="1:15" ht="13.5" thickBot="1" x14ac:dyDescent="0.25">
      <c r="A443" s="196"/>
      <c r="B443" s="196"/>
      <c r="C443" s="196"/>
      <c r="D443" s="381" t="s">
        <v>13</v>
      </c>
      <c r="E443" s="468"/>
      <c r="F443" s="213">
        <f>SUM(F433:F442)</f>
        <v>0</v>
      </c>
      <c r="G443" s="214">
        <f>SUM(G433:G442)</f>
        <v>0</v>
      </c>
      <c r="H443" s="214">
        <f>SUM(H433:H442)</f>
        <v>0</v>
      </c>
      <c r="I443" s="215">
        <f>SUM(I433:I442)</f>
        <v>0</v>
      </c>
      <c r="J443" s="141"/>
      <c r="K443" s="213">
        <f>SUM(K433:K442)</f>
        <v>0</v>
      </c>
      <c r="L443" s="214">
        <f>SUM(L433:L442)</f>
        <v>0</v>
      </c>
      <c r="M443" s="214">
        <f>SUM(M433:M442)</f>
        <v>0</v>
      </c>
      <c r="N443" s="214">
        <f>SUM(N433:N442)</f>
        <v>0</v>
      </c>
      <c r="O443" s="141"/>
    </row>
    <row r="445" spans="1:15" x14ac:dyDescent="0.2">
      <c r="A445" s="359" t="s">
        <v>69</v>
      </c>
      <c r="B445" s="359"/>
      <c r="C445" s="28" t="s">
        <v>71</v>
      </c>
      <c r="D445" s="1"/>
      <c r="E445" s="4"/>
      <c r="F445" s="4"/>
      <c r="G445" s="1"/>
      <c r="H445" s="5"/>
      <c r="I445" s="5"/>
      <c r="J445" s="4"/>
      <c r="K445" s="5"/>
      <c r="L445" s="5"/>
      <c r="M445" s="5"/>
      <c r="N445" s="5"/>
    </row>
    <row r="446" spans="1:15" x14ac:dyDescent="0.2">
      <c r="A446" s="16"/>
      <c r="B446" s="16"/>
      <c r="C446" s="28" t="s">
        <v>70</v>
      </c>
      <c r="D446" s="1"/>
      <c r="E446" s="4"/>
      <c r="F446" s="4"/>
      <c r="G446" s="1"/>
      <c r="H446" s="5"/>
      <c r="I446" s="5"/>
      <c r="J446" s="4"/>
      <c r="K446" s="5"/>
      <c r="L446" s="5"/>
      <c r="M446" s="5"/>
      <c r="N446" s="5"/>
    </row>
    <row r="447" spans="1:15" ht="13.5" thickBot="1" x14ac:dyDescent="0.25">
      <c r="A447" s="82"/>
      <c r="B447" s="83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</row>
    <row r="448" spans="1:15" x14ac:dyDescent="0.2">
      <c r="A448" s="360" t="s">
        <v>129</v>
      </c>
      <c r="B448" s="361"/>
      <c r="C448" s="471" t="s">
        <v>84</v>
      </c>
      <c r="D448" s="38" t="s">
        <v>82</v>
      </c>
      <c r="E448" s="39" t="s">
        <v>83</v>
      </c>
      <c r="F448" s="383" t="s">
        <v>79</v>
      </c>
      <c r="G448" s="384"/>
      <c r="H448" s="384"/>
      <c r="I448" s="384"/>
      <c r="J448" s="385"/>
      <c r="K448" s="433">
        <f>F462+G462+H462+I462+K462+L462+M462+N462</f>
        <v>0</v>
      </c>
      <c r="L448" s="434"/>
      <c r="M448" s="434"/>
      <c r="N448" s="434"/>
      <c r="O448" s="435"/>
    </row>
    <row r="449" spans="1:15" ht="13.5" thickBot="1" x14ac:dyDescent="0.25">
      <c r="A449" s="362"/>
      <c r="B449" s="363"/>
      <c r="C449" s="472"/>
      <c r="D449" s="47"/>
      <c r="E449" s="48"/>
      <c r="F449" s="386"/>
      <c r="G449" s="387"/>
      <c r="H449" s="387"/>
      <c r="I449" s="387"/>
      <c r="J449" s="388"/>
      <c r="K449" s="436"/>
      <c r="L449" s="437"/>
      <c r="M449" s="437"/>
      <c r="N449" s="437"/>
      <c r="O449" s="438"/>
    </row>
    <row r="450" spans="1:15" x14ac:dyDescent="0.2">
      <c r="A450" s="439" t="s">
        <v>155</v>
      </c>
      <c r="B450" s="473"/>
      <c r="C450" s="473"/>
      <c r="D450" s="473"/>
      <c r="E450" s="474"/>
      <c r="F450" s="442" t="s">
        <v>78</v>
      </c>
      <c r="G450" s="443"/>
      <c r="H450" s="443"/>
      <c r="I450" s="443"/>
      <c r="J450" s="444"/>
      <c r="K450" s="445" t="s">
        <v>158</v>
      </c>
      <c r="L450" s="446"/>
      <c r="M450" s="446"/>
      <c r="N450" s="446"/>
      <c r="O450" s="447"/>
    </row>
    <row r="451" spans="1:15" ht="13.5" thickBot="1" x14ac:dyDescent="0.25">
      <c r="A451" s="187" t="s">
        <v>9</v>
      </c>
      <c r="B451" s="454" t="s">
        <v>10</v>
      </c>
      <c r="C451" s="455"/>
      <c r="D451" s="188" t="s">
        <v>15</v>
      </c>
      <c r="E451" s="189" t="s">
        <v>8</v>
      </c>
      <c r="F451" s="184" t="s">
        <v>11</v>
      </c>
      <c r="G451" s="185" t="s">
        <v>42</v>
      </c>
      <c r="H451" s="185" t="s">
        <v>34</v>
      </c>
      <c r="I451" s="185" t="s">
        <v>14</v>
      </c>
      <c r="J451" s="186" t="s">
        <v>12</v>
      </c>
      <c r="K451" s="181" t="s">
        <v>11</v>
      </c>
      <c r="L451" s="182" t="s">
        <v>42</v>
      </c>
      <c r="M451" s="182" t="s">
        <v>34</v>
      </c>
      <c r="N451" s="182" t="s">
        <v>157</v>
      </c>
      <c r="O451" s="183" t="s">
        <v>12</v>
      </c>
    </row>
    <row r="452" spans="1:15" ht="15.75" x14ac:dyDescent="0.25">
      <c r="A452" s="144">
        <v>1</v>
      </c>
      <c r="B452" s="469"/>
      <c r="C452" s="470"/>
      <c r="D452" s="145"/>
      <c r="E452" s="146"/>
      <c r="F452" s="170"/>
      <c r="G452" s="208"/>
      <c r="H452" s="208"/>
      <c r="I452" s="208"/>
      <c r="J452" s="209"/>
      <c r="K452" s="170"/>
      <c r="L452" s="208"/>
      <c r="M452" s="208"/>
      <c r="N452" s="208"/>
      <c r="O452" s="172"/>
    </row>
    <row r="453" spans="1:15" ht="15.75" x14ac:dyDescent="0.25">
      <c r="A453" s="147">
        <v>2</v>
      </c>
      <c r="B453" s="464"/>
      <c r="C453" s="465"/>
      <c r="D453" s="199"/>
      <c r="E453" s="148"/>
      <c r="F453" s="132"/>
      <c r="G453" s="123"/>
      <c r="H453" s="123"/>
      <c r="I453" s="123"/>
      <c r="J453" s="210"/>
      <c r="K453" s="132"/>
      <c r="L453" s="123"/>
      <c r="M453" s="123"/>
      <c r="N453" s="123"/>
      <c r="O453" s="133"/>
    </row>
    <row r="454" spans="1:15" ht="15.75" x14ac:dyDescent="0.25">
      <c r="A454" s="147">
        <v>3</v>
      </c>
      <c r="B454" s="464"/>
      <c r="C454" s="465"/>
      <c r="D454" s="199"/>
      <c r="E454" s="148"/>
      <c r="F454" s="132"/>
      <c r="G454" s="123"/>
      <c r="H454" s="123"/>
      <c r="I454" s="123"/>
      <c r="J454" s="210"/>
      <c r="K454" s="132"/>
      <c r="L454" s="123"/>
      <c r="M454" s="123"/>
      <c r="N454" s="123"/>
      <c r="O454" s="133"/>
    </row>
    <row r="455" spans="1:15" ht="15.75" x14ac:dyDescent="0.25">
      <c r="A455" s="147">
        <v>4</v>
      </c>
      <c r="B455" s="464"/>
      <c r="C455" s="465"/>
      <c r="D455" s="199"/>
      <c r="E455" s="148"/>
      <c r="F455" s="132"/>
      <c r="G455" s="123"/>
      <c r="H455" s="123"/>
      <c r="I455" s="123"/>
      <c r="J455" s="210"/>
      <c r="K455" s="132"/>
      <c r="L455" s="123"/>
      <c r="M455" s="123"/>
      <c r="N455" s="123"/>
      <c r="O455" s="133"/>
    </row>
    <row r="456" spans="1:15" ht="15.75" x14ac:dyDescent="0.25">
      <c r="A456" s="147">
        <v>5</v>
      </c>
      <c r="B456" s="464"/>
      <c r="C456" s="465"/>
      <c r="D456" s="199"/>
      <c r="E456" s="148"/>
      <c r="F456" s="132"/>
      <c r="G456" s="123"/>
      <c r="H456" s="123"/>
      <c r="I456" s="123"/>
      <c r="J456" s="210"/>
      <c r="K456" s="132"/>
      <c r="L456" s="123"/>
      <c r="M456" s="123"/>
      <c r="N456" s="123"/>
      <c r="O456" s="133"/>
    </row>
    <row r="457" spans="1:15" ht="15.75" x14ac:dyDescent="0.25">
      <c r="A457" s="147">
        <v>6</v>
      </c>
      <c r="B457" s="464"/>
      <c r="C457" s="465"/>
      <c r="D457" s="199"/>
      <c r="E457" s="148"/>
      <c r="F457" s="132"/>
      <c r="G457" s="123"/>
      <c r="H457" s="123"/>
      <c r="I457" s="123"/>
      <c r="J457" s="210"/>
      <c r="K457" s="132"/>
      <c r="L457" s="123"/>
      <c r="M457" s="123"/>
      <c r="N457" s="123"/>
      <c r="O457" s="133"/>
    </row>
    <row r="458" spans="1:15" ht="15.75" x14ac:dyDescent="0.25">
      <c r="A458" s="147">
        <v>7</v>
      </c>
      <c r="B458" s="464"/>
      <c r="C458" s="465"/>
      <c r="D458" s="199"/>
      <c r="E458" s="148"/>
      <c r="F458" s="132"/>
      <c r="G458" s="123"/>
      <c r="H458" s="123"/>
      <c r="I458" s="123"/>
      <c r="J458" s="210"/>
      <c r="K458" s="132"/>
      <c r="L458" s="123"/>
      <c r="M458" s="123"/>
      <c r="N458" s="123"/>
      <c r="O458" s="133"/>
    </row>
    <row r="459" spans="1:15" ht="15.75" x14ac:dyDescent="0.25">
      <c r="A459" s="147">
        <v>8</v>
      </c>
      <c r="B459" s="464"/>
      <c r="C459" s="465"/>
      <c r="D459" s="199"/>
      <c r="E459" s="148"/>
      <c r="F459" s="132"/>
      <c r="G459" s="123"/>
      <c r="H459" s="123"/>
      <c r="I459" s="123"/>
      <c r="J459" s="210"/>
      <c r="K459" s="132"/>
      <c r="L459" s="123"/>
      <c r="M459" s="123"/>
      <c r="N459" s="123"/>
      <c r="O459" s="133"/>
    </row>
    <row r="460" spans="1:15" ht="15.75" x14ac:dyDescent="0.25">
      <c r="A460" s="147">
        <v>9</v>
      </c>
      <c r="B460" s="464"/>
      <c r="C460" s="465"/>
      <c r="D460" s="199"/>
      <c r="E460" s="148"/>
      <c r="F460" s="132"/>
      <c r="G460" s="123"/>
      <c r="H460" s="123"/>
      <c r="I460" s="123"/>
      <c r="J460" s="210"/>
      <c r="K460" s="132"/>
      <c r="L460" s="123"/>
      <c r="M460" s="123"/>
      <c r="N460" s="123"/>
      <c r="O460" s="133"/>
    </row>
    <row r="461" spans="1:15" ht="16.5" thickBot="1" x14ac:dyDescent="0.3">
      <c r="A461" s="149">
        <v>10</v>
      </c>
      <c r="B461" s="466"/>
      <c r="C461" s="467"/>
      <c r="D461" s="200"/>
      <c r="E461" s="151"/>
      <c r="F461" s="158"/>
      <c r="G461" s="211"/>
      <c r="H461" s="211"/>
      <c r="I461" s="211"/>
      <c r="J461" s="212"/>
      <c r="K461" s="158"/>
      <c r="L461" s="211"/>
      <c r="M461" s="211"/>
      <c r="N461" s="211"/>
      <c r="O461" s="160"/>
    </row>
    <row r="462" spans="1:15" ht="13.5" thickBot="1" x14ac:dyDescent="0.25">
      <c r="A462" s="196"/>
      <c r="B462" s="196"/>
      <c r="C462" s="196"/>
      <c r="D462" s="381" t="s">
        <v>13</v>
      </c>
      <c r="E462" s="468"/>
      <c r="F462" s="213">
        <f>SUM(F452:F461)</f>
        <v>0</v>
      </c>
      <c r="G462" s="214">
        <f>SUM(G452:G461)</f>
        <v>0</v>
      </c>
      <c r="H462" s="214">
        <f>SUM(H452:H461)</f>
        <v>0</v>
      </c>
      <c r="I462" s="215">
        <f>SUM(I452:I461)</f>
        <v>0</v>
      </c>
      <c r="J462" s="141"/>
      <c r="K462" s="213">
        <f>SUM(K452:K461)</f>
        <v>0</v>
      </c>
      <c r="L462" s="214">
        <f>SUM(L452:L461)</f>
        <v>0</v>
      </c>
      <c r="M462" s="214">
        <f>SUM(M452:M461)</f>
        <v>0</v>
      </c>
      <c r="N462" s="214">
        <f>SUM(N452:N461)</f>
        <v>0</v>
      </c>
      <c r="O462" s="141"/>
    </row>
    <row r="464" spans="1:15" x14ac:dyDescent="0.2">
      <c r="A464" s="359" t="s">
        <v>69</v>
      </c>
      <c r="B464" s="359"/>
      <c r="C464" s="28" t="s">
        <v>71</v>
      </c>
      <c r="D464" s="1"/>
      <c r="E464" s="4"/>
      <c r="F464" s="4"/>
      <c r="G464" s="1"/>
      <c r="H464" s="5"/>
      <c r="I464" s="5"/>
      <c r="J464" s="4"/>
      <c r="K464" s="5"/>
      <c r="L464" s="5"/>
      <c r="M464" s="5"/>
      <c r="N464" s="5"/>
    </row>
    <row r="465" spans="1:15" x14ac:dyDescent="0.2">
      <c r="A465" s="16"/>
      <c r="B465" s="16"/>
      <c r="C465" s="28" t="s">
        <v>70</v>
      </c>
      <c r="D465" s="1"/>
      <c r="E465" s="4"/>
      <c r="F465" s="4"/>
      <c r="G465" s="1"/>
      <c r="H465" s="5"/>
      <c r="I465" s="5"/>
      <c r="J465" s="4"/>
      <c r="K465" s="5"/>
      <c r="L465" s="5"/>
      <c r="M465" s="5"/>
      <c r="N465" s="5"/>
    </row>
    <row r="466" spans="1:15" ht="13.5" thickBot="1" x14ac:dyDescent="0.25">
      <c r="A466" s="82"/>
      <c r="B466" s="83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</row>
    <row r="467" spans="1:15" x14ac:dyDescent="0.2">
      <c r="A467" s="360" t="s">
        <v>130</v>
      </c>
      <c r="B467" s="361"/>
      <c r="C467" s="471" t="s">
        <v>84</v>
      </c>
      <c r="D467" s="38" t="s">
        <v>82</v>
      </c>
      <c r="E467" s="39" t="s">
        <v>83</v>
      </c>
      <c r="F467" s="383" t="s">
        <v>79</v>
      </c>
      <c r="G467" s="384"/>
      <c r="H467" s="384"/>
      <c r="I467" s="384"/>
      <c r="J467" s="385"/>
      <c r="K467" s="433">
        <f>F481+G481+H481+I481+K481+L481+M481+N481</f>
        <v>0</v>
      </c>
      <c r="L467" s="434"/>
      <c r="M467" s="434"/>
      <c r="N467" s="434"/>
      <c r="O467" s="435"/>
    </row>
    <row r="468" spans="1:15" ht="13.5" thickBot="1" x14ac:dyDescent="0.25">
      <c r="A468" s="362"/>
      <c r="B468" s="363"/>
      <c r="C468" s="472"/>
      <c r="D468" s="47"/>
      <c r="E468" s="48"/>
      <c r="F468" s="386"/>
      <c r="G468" s="387"/>
      <c r="H468" s="387"/>
      <c r="I468" s="387"/>
      <c r="J468" s="388"/>
      <c r="K468" s="436"/>
      <c r="L468" s="437"/>
      <c r="M468" s="437"/>
      <c r="N468" s="437"/>
      <c r="O468" s="438"/>
    </row>
    <row r="469" spans="1:15" x14ac:dyDescent="0.2">
      <c r="A469" s="439" t="s">
        <v>155</v>
      </c>
      <c r="B469" s="473"/>
      <c r="C469" s="473"/>
      <c r="D469" s="473"/>
      <c r="E469" s="474"/>
      <c r="F469" s="442" t="s">
        <v>78</v>
      </c>
      <c r="G469" s="443"/>
      <c r="H469" s="443"/>
      <c r="I469" s="443"/>
      <c r="J469" s="444"/>
      <c r="K469" s="445" t="s">
        <v>158</v>
      </c>
      <c r="L469" s="446"/>
      <c r="M469" s="446"/>
      <c r="N469" s="446"/>
      <c r="O469" s="447"/>
    </row>
    <row r="470" spans="1:15" ht="13.5" thickBot="1" x14ac:dyDescent="0.25">
      <c r="A470" s="187" t="s">
        <v>9</v>
      </c>
      <c r="B470" s="454" t="s">
        <v>10</v>
      </c>
      <c r="C470" s="455"/>
      <c r="D470" s="188" t="s">
        <v>15</v>
      </c>
      <c r="E470" s="189" t="s">
        <v>8</v>
      </c>
      <c r="F470" s="184" t="s">
        <v>11</v>
      </c>
      <c r="G470" s="185" t="s">
        <v>42</v>
      </c>
      <c r="H470" s="185" t="s">
        <v>34</v>
      </c>
      <c r="I470" s="185" t="s">
        <v>14</v>
      </c>
      <c r="J470" s="186" t="s">
        <v>12</v>
      </c>
      <c r="K470" s="181" t="s">
        <v>11</v>
      </c>
      <c r="L470" s="182" t="s">
        <v>42</v>
      </c>
      <c r="M470" s="182" t="s">
        <v>34</v>
      </c>
      <c r="N470" s="182" t="s">
        <v>157</v>
      </c>
      <c r="O470" s="183" t="s">
        <v>12</v>
      </c>
    </row>
    <row r="471" spans="1:15" ht="15.75" x14ac:dyDescent="0.25">
      <c r="A471" s="144">
        <v>1</v>
      </c>
      <c r="B471" s="469"/>
      <c r="C471" s="470"/>
      <c r="D471" s="145"/>
      <c r="E471" s="146"/>
      <c r="F471" s="170"/>
      <c r="G471" s="208"/>
      <c r="H471" s="208"/>
      <c r="I471" s="208"/>
      <c r="J471" s="209"/>
      <c r="K471" s="170"/>
      <c r="L471" s="208"/>
      <c r="M471" s="208"/>
      <c r="N471" s="208"/>
      <c r="O471" s="172"/>
    </row>
    <row r="472" spans="1:15" ht="15.75" x14ac:dyDescent="0.25">
      <c r="A472" s="147">
        <v>2</v>
      </c>
      <c r="B472" s="464"/>
      <c r="C472" s="465"/>
      <c r="D472" s="199"/>
      <c r="E472" s="148"/>
      <c r="F472" s="132"/>
      <c r="G472" s="123"/>
      <c r="H472" s="123"/>
      <c r="I472" s="123"/>
      <c r="J472" s="210"/>
      <c r="K472" s="132"/>
      <c r="L472" s="123"/>
      <c r="M472" s="123"/>
      <c r="N472" s="123"/>
      <c r="O472" s="133"/>
    </row>
    <row r="473" spans="1:15" ht="15.75" x14ac:dyDescent="0.25">
      <c r="A473" s="147">
        <v>3</v>
      </c>
      <c r="B473" s="464"/>
      <c r="C473" s="465"/>
      <c r="D473" s="199"/>
      <c r="E473" s="148"/>
      <c r="F473" s="132"/>
      <c r="G473" s="123"/>
      <c r="H473" s="123"/>
      <c r="I473" s="123"/>
      <c r="J473" s="210"/>
      <c r="K473" s="132"/>
      <c r="L473" s="123"/>
      <c r="M473" s="123"/>
      <c r="N473" s="123"/>
      <c r="O473" s="133"/>
    </row>
    <row r="474" spans="1:15" ht="15.75" x14ac:dyDescent="0.25">
      <c r="A474" s="147">
        <v>4</v>
      </c>
      <c r="B474" s="464"/>
      <c r="C474" s="465"/>
      <c r="D474" s="199"/>
      <c r="E474" s="148"/>
      <c r="F474" s="132"/>
      <c r="G474" s="123"/>
      <c r="H474" s="123"/>
      <c r="I474" s="123"/>
      <c r="J474" s="210"/>
      <c r="K474" s="132"/>
      <c r="L474" s="123"/>
      <c r="M474" s="123"/>
      <c r="N474" s="123"/>
      <c r="O474" s="133"/>
    </row>
    <row r="475" spans="1:15" ht="15.75" x14ac:dyDescent="0.25">
      <c r="A475" s="147">
        <v>5</v>
      </c>
      <c r="B475" s="464"/>
      <c r="C475" s="465"/>
      <c r="D475" s="199"/>
      <c r="E475" s="148"/>
      <c r="F475" s="132"/>
      <c r="G475" s="123"/>
      <c r="H475" s="123"/>
      <c r="I475" s="123"/>
      <c r="J475" s="210"/>
      <c r="K475" s="132"/>
      <c r="L475" s="123"/>
      <c r="M475" s="123"/>
      <c r="N475" s="123"/>
      <c r="O475" s="133"/>
    </row>
    <row r="476" spans="1:15" ht="15.75" x14ac:dyDescent="0.25">
      <c r="A476" s="147">
        <v>6</v>
      </c>
      <c r="B476" s="464"/>
      <c r="C476" s="465"/>
      <c r="D476" s="199"/>
      <c r="E476" s="148"/>
      <c r="F476" s="132"/>
      <c r="G476" s="123"/>
      <c r="H476" s="123"/>
      <c r="I476" s="123"/>
      <c r="J476" s="210"/>
      <c r="K476" s="132"/>
      <c r="L476" s="123"/>
      <c r="M476" s="123"/>
      <c r="N476" s="123"/>
      <c r="O476" s="133"/>
    </row>
    <row r="477" spans="1:15" ht="15.75" x14ac:dyDescent="0.25">
      <c r="A477" s="147">
        <v>7</v>
      </c>
      <c r="B477" s="464"/>
      <c r="C477" s="465"/>
      <c r="D477" s="199"/>
      <c r="E477" s="148"/>
      <c r="F477" s="132"/>
      <c r="G477" s="123"/>
      <c r="H477" s="123"/>
      <c r="I477" s="123"/>
      <c r="J477" s="210"/>
      <c r="K477" s="132"/>
      <c r="L477" s="123"/>
      <c r="M477" s="123"/>
      <c r="N477" s="123"/>
      <c r="O477" s="133"/>
    </row>
    <row r="478" spans="1:15" ht="15.75" x14ac:dyDescent="0.25">
      <c r="A478" s="147">
        <v>8</v>
      </c>
      <c r="B478" s="464"/>
      <c r="C478" s="465"/>
      <c r="D478" s="199"/>
      <c r="E478" s="148"/>
      <c r="F478" s="132"/>
      <c r="G478" s="123"/>
      <c r="H478" s="123"/>
      <c r="I478" s="123"/>
      <c r="J478" s="210"/>
      <c r="K478" s="132"/>
      <c r="L478" s="123"/>
      <c r="M478" s="123"/>
      <c r="N478" s="123"/>
      <c r="O478" s="133"/>
    </row>
    <row r="479" spans="1:15" ht="15.75" x14ac:dyDescent="0.25">
      <c r="A479" s="147">
        <v>9</v>
      </c>
      <c r="B479" s="464"/>
      <c r="C479" s="465"/>
      <c r="D479" s="199"/>
      <c r="E479" s="148"/>
      <c r="F479" s="132"/>
      <c r="G479" s="123"/>
      <c r="H479" s="123"/>
      <c r="I479" s="123"/>
      <c r="J479" s="210"/>
      <c r="K479" s="132"/>
      <c r="L479" s="123"/>
      <c r="M479" s="123"/>
      <c r="N479" s="123"/>
      <c r="O479" s="133"/>
    </row>
    <row r="480" spans="1:15" ht="16.5" thickBot="1" x14ac:dyDescent="0.3">
      <c r="A480" s="149">
        <v>10</v>
      </c>
      <c r="B480" s="466"/>
      <c r="C480" s="467"/>
      <c r="D480" s="200"/>
      <c r="E480" s="151"/>
      <c r="F480" s="158"/>
      <c r="G480" s="211"/>
      <c r="H480" s="211"/>
      <c r="I480" s="211"/>
      <c r="J480" s="212"/>
      <c r="K480" s="158"/>
      <c r="L480" s="211"/>
      <c r="M480" s="211"/>
      <c r="N480" s="211"/>
      <c r="O480" s="160"/>
    </row>
    <row r="481" spans="1:15" ht="13.5" thickBot="1" x14ac:dyDescent="0.25">
      <c r="A481" s="196"/>
      <c r="B481" s="196"/>
      <c r="C481" s="196"/>
      <c r="D481" s="381" t="s">
        <v>13</v>
      </c>
      <c r="E481" s="468"/>
      <c r="F481" s="213">
        <f>SUM(F471:F480)</f>
        <v>0</v>
      </c>
      <c r="G481" s="214">
        <f>SUM(G471:G480)</f>
        <v>0</v>
      </c>
      <c r="H481" s="214">
        <f>SUM(H471:H480)</f>
        <v>0</v>
      </c>
      <c r="I481" s="215">
        <f>SUM(I471:I480)</f>
        <v>0</v>
      </c>
      <c r="J481" s="141"/>
      <c r="K481" s="213">
        <f>SUM(K471:K480)</f>
        <v>0</v>
      </c>
      <c r="L481" s="214">
        <f>SUM(L471:L480)</f>
        <v>0</v>
      </c>
      <c r="M481" s="214">
        <f>SUM(M471:M480)</f>
        <v>0</v>
      </c>
      <c r="N481" s="214">
        <f>SUM(N471:N480)</f>
        <v>0</v>
      </c>
      <c r="O481" s="141"/>
    </row>
    <row r="483" spans="1:15" x14ac:dyDescent="0.2">
      <c r="A483" s="359" t="s">
        <v>69</v>
      </c>
      <c r="B483" s="359"/>
      <c r="C483" s="28" t="s">
        <v>71</v>
      </c>
      <c r="D483" s="1"/>
      <c r="E483" s="4"/>
      <c r="F483" s="4"/>
      <c r="G483" s="1"/>
      <c r="H483" s="5"/>
      <c r="I483" s="5"/>
      <c r="J483" s="4"/>
      <c r="K483" s="5"/>
      <c r="L483" s="5"/>
      <c r="M483" s="5"/>
      <c r="N483" s="5"/>
    </row>
    <row r="484" spans="1:15" x14ac:dyDescent="0.2">
      <c r="A484" s="16"/>
      <c r="B484" s="16"/>
      <c r="C484" s="28" t="s">
        <v>70</v>
      </c>
      <c r="D484" s="1"/>
      <c r="E484" s="4"/>
      <c r="F484" s="4"/>
      <c r="G484" s="1"/>
      <c r="H484" s="5"/>
      <c r="I484" s="5"/>
      <c r="J484" s="4"/>
      <c r="K484" s="5"/>
      <c r="L484" s="5"/>
      <c r="M484" s="5"/>
      <c r="N484" s="5"/>
    </row>
    <row r="485" spans="1:15" ht="13.5" thickBot="1" x14ac:dyDescent="0.25">
      <c r="A485" s="82"/>
      <c r="B485" s="83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</row>
    <row r="486" spans="1:15" x14ac:dyDescent="0.2">
      <c r="A486" s="360" t="s">
        <v>131</v>
      </c>
      <c r="B486" s="361"/>
      <c r="C486" s="471" t="s">
        <v>84</v>
      </c>
      <c r="D486" s="38" t="s">
        <v>82</v>
      </c>
      <c r="E486" s="39" t="s">
        <v>83</v>
      </c>
      <c r="F486" s="383" t="s">
        <v>79</v>
      </c>
      <c r="G486" s="384"/>
      <c r="H486" s="384"/>
      <c r="I486" s="384"/>
      <c r="J486" s="385"/>
      <c r="K486" s="433">
        <f>F500+G500+H500+I500+K500+L500+M500+N500</f>
        <v>0</v>
      </c>
      <c r="L486" s="434"/>
      <c r="M486" s="434"/>
      <c r="N486" s="434"/>
      <c r="O486" s="435"/>
    </row>
    <row r="487" spans="1:15" ht="13.5" thickBot="1" x14ac:dyDescent="0.25">
      <c r="A487" s="362"/>
      <c r="B487" s="363"/>
      <c r="C487" s="472"/>
      <c r="D487" s="47"/>
      <c r="E487" s="48"/>
      <c r="F487" s="386"/>
      <c r="G487" s="387"/>
      <c r="H487" s="387"/>
      <c r="I487" s="387"/>
      <c r="J487" s="388"/>
      <c r="K487" s="436"/>
      <c r="L487" s="437"/>
      <c r="M487" s="437"/>
      <c r="N487" s="437"/>
      <c r="O487" s="438"/>
    </row>
    <row r="488" spans="1:15" x14ac:dyDescent="0.2">
      <c r="A488" s="439" t="s">
        <v>155</v>
      </c>
      <c r="B488" s="473"/>
      <c r="C488" s="473"/>
      <c r="D488" s="473"/>
      <c r="E488" s="474"/>
      <c r="F488" s="442" t="s">
        <v>78</v>
      </c>
      <c r="G488" s="443"/>
      <c r="H488" s="443"/>
      <c r="I488" s="443"/>
      <c r="J488" s="444"/>
      <c r="K488" s="445" t="s">
        <v>158</v>
      </c>
      <c r="L488" s="446"/>
      <c r="M488" s="446"/>
      <c r="N488" s="446"/>
      <c r="O488" s="447"/>
    </row>
    <row r="489" spans="1:15" ht="13.5" thickBot="1" x14ac:dyDescent="0.25">
      <c r="A489" s="187" t="s">
        <v>9</v>
      </c>
      <c r="B489" s="454" t="s">
        <v>10</v>
      </c>
      <c r="C489" s="455"/>
      <c r="D489" s="188" t="s">
        <v>15</v>
      </c>
      <c r="E489" s="189" t="s">
        <v>8</v>
      </c>
      <c r="F489" s="184" t="s">
        <v>11</v>
      </c>
      <c r="G489" s="185" t="s">
        <v>42</v>
      </c>
      <c r="H489" s="185" t="s">
        <v>34</v>
      </c>
      <c r="I489" s="185" t="s">
        <v>14</v>
      </c>
      <c r="J489" s="186" t="s">
        <v>12</v>
      </c>
      <c r="K489" s="181" t="s">
        <v>11</v>
      </c>
      <c r="L489" s="182" t="s">
        <v>42</v>
      </c>
      <c r="M489" s="182" t="s">
        <v>34</v>
      </c>
      <c r="N489" s="182" t="s">
        <v>157</v>
      </c>
      <c r="O489" s="183" t="s">
        <v>12</v>
      </c>
    </row>
    <row r="490" spans="1:15" ht="15.75" x14ac:dyDescent="0.25">
      <c r="A490" s="144">
        <v>1</v>
      </c>
      <c r="B490" s="469"/>
      <c r="C490" s="470"/>
      <c r="D490" s="145"/>
      <c r="E490" s="146"/>
      <c r="F490" s="170"/>
      <c r="G490" s="208"/>
      <c r="H490" s="208"/>
      <c r="I490" s="208"/>
      <c r="J490" s="209"/>
      <c r="K490" s="170"/>
      <c r="L490" s="208"/>
      <c r="M490" s="208"/>
      <c r="N490" s="208"/>
      <c r="O490" s="172"/>
    </row>
    <row r="491" spans="1:15" ht="15.75" x14ac:dyDescent="0.25">
      <c r="A491" s="147">
        <v>2</v>
      </c>
      <c r="B491" s="464"/>
      <c r="C491" s="465"/>
      <c r="D491" s="199"/>
      <c r="E491" s="148"/>
      <c r="F491" s="132"/>
      <c r="G491" s="123"/>
      <c r="H491" s="123"/>
      <c r="I491" s="123"/>
      <c r="J491" s="210"/>
      <c r="K491" s="132"/>
      <c r="L491" s="123"/>
      <c r="M491" s="123"/>
      <c r="N491" s="123"/>
      <c r="O491" s="133"/>
    </row>
    <row r="492" spans="1:15" ht="15.75" x14ac:dyDescent="0.25">
      <c r="A492" s="147">
        <v>3</v>
      </c>
      <c r="B492" s="464"/>
      <c r="C492" s="465"/>
      <c r="D492" s="199"/>
      <c r="E492" s="148"/>
      <c r="F492" s="132"/>
      <c r="G492" s="123"/>
      <c r="H492" s="123"/>
      <c r="I492" s="123"/>
      <c r="J492" s="210"/>
      <c r="K492" s="132"/>
      <c r="L492" s="123"/>
      <c r="M492" s="123"/>
      <c r="N492" s="123"/>
      <c r="O492" s="133"/>
    </row>
    <row r="493" spans="1:15" ht="15.75" x14ac:dyDescent="0.25">
      <c r="A493" s="147">
        <v>4</v>
      </c>
      <c r="B493" s="464"/>
      <c r="C493" s="465"/>
      <c r="D493" s="199"/>
      <c r="E493" s="148"/>
      <c r="F493" s="132"/>
      <c r="G493" s="123"/>
      <c r="H493" s="123"/>
      <c r="I493" s="123"/>
      <c r="J493" s="210"/>
      <c r="K493" s="132"/>
      <c r="L493" s="123"/>
      <c r="M493" s="123"/>
      <c r="N493" s="123"/>
      <c r="O493" s="133"/>
    </row>
    <row r="494" spans="1:15" ht="15.75" x14ac:dyDescent="0.25">
      <c r="A494" s="147">
        <v>5</v>
      </c>
      <c r="B494" s="464"/>
      <c r="C494" s="465"/>
      <c r="D494" s="199"/>
      <c r="E494" s="148"/>
      <c r="F494" s="132"/>
      <c r="G494" s="123"/>
      <c r="H494" s="123"/>
      <c r="I494" s="123"/>
      <c r="J494" s="210"/>
      <c r="K494" s="132"/>
      <c r="L494" s="123"/>
      <c r="M494" s="123"/>
      <c r="N494" s="123"/>
      <c r="O494" s="133"/>
    </row>
    <row r="495" spans="1:15" ht="15.75" x14ac:dyDescent="0.25">
      <c r="A495" s="147">
        <v>6</v>
      </c>
      <c r="B495" s="464"/>
      <c r="C495" s="465"/>
      <c r="D495" s="199"/>
      <c r="E495" s="148"/>
      <c r="F495" s="132"/>
      <c r="G495" s="123"/>
      <c r="H495" s="123"/>
      <c r="I495" s="123"/>
      <c r="J495" s="210"/>
      <c r="K495" s="132"/>
      <c r="L495" s="123"/>
      <c r="M495" s="123"/>
      <c r="N495" s="123"/>
      <c r="O495" s="133"/>
    </row>
    <row r="496" spans="1:15" ht="15.75" x14ac:dyDescent="0.25">
      <c r="A496" s="147">
        <v>7</v>
      </c>
      <c r="B496" s="464"/>
      <c r="C496" s="465"/>
      <c r="D496" s="199"/>
      <c r="E496" s="148"/>
      <c r="F496" s="132"/>
      <c r="G496" s="123"/>
      <c r="H496" s="123"/>
      <c r="I496" s="123"/>
      <c r="J496" s="210"/>
      <c r="K496" s="132"/>
      <c r="L496" s="123"/>
      <c r="M496" s="123"/>
      <c r="N496" s="123"/>
      <c r="O496" s="133"/>
    </row>
    <row r="497" spans="1:15" ht="15.75" x14ac:dyDescent="0.25">
      <c r="A497" s="147">
        <v>8</v>
      </c>
      <c r="B497" s="464"/>
      <c r="C497" s="465"/>
      <c r="D497" s="199"/>
      <c r="E497" s="148"/>
      <c r="F497" s="132"/>
      <c r="G497" s="123"/>
      <c r="H497" s="123"/>
      <c r="I497" s="123"/>
      <c r="J497" s="210"/>
      <c r="K497" s="132"/>
      <c r="L497" s="123"/>
      <c r="M497" s="123"/>
      <c r="N497" s="123"/>
      <c r="O497" s="133"/>
    </row>
    <row r="498" spans="1:15" ht="15.75" x14ac:dyDescent="0.25">
      <c r="A498" s="147">
        <v>9</v>
      </c>
      <c r="B498" s="464"/>
      <c r="C498" s="465"/>
      <c r="D498" s="199"/>
      <c r="E498" s="148"/>
      <c r="F498" s="132"/>
      <c r="G498" s="123"/>
      <c r="H498" s="123"/>
      <c r="I498" s="123"/>
      <c r="J498" s="210"/>
      <c r="K498" s="132"/>
      <c r="L498" s="123"/>
      <c r="M498" s="123"/>
      <c r="N498" s="123"/>
      <c r="O498" s="133"/>
    </row>
    <row r="499" spans="1:15" ht="16.5" thickBot="1" x14ac:dyDescent="0.3">
      <c r="A499" s="149">
        <v>10</v>
      </c>
      <c r="B499" s="466"/>
      <c r="C499" s="467"/>
      <c r="D499" s="200"/>
      <c r="E499" s="151"/>
      <c r="F499" s="158"/>
      <c r="G499" s="211"/>
      <c r="H499" s="211"/>
      <c r="I499" s="211"/>
      <c r="J499" s="212"/>
      <c r="K499" s="158"/>
      <c r="L499" s="211"/>
      <c r="M499" s="211"/>
      <c r="N499" s="211"/>
      <c r="O499" s="160"/>
    </row>
    <row r="500" spans="1:15" ht="13.5" thickBot="1" x14ac:dyDescent="0.25">
      <c r="A500" s="196"/>
      <c r="B500" s="196"/>
      <c r="C500" s="196"/>
      <c r="D500" s="381" t="s">
        <v>13</v>
      </c>
      <c r="E500" s="468"/>
      <c r="F500" s="213">
        <f>SUM(F490:F499)</f>
        <v>0</v>
      </c>
      <c r="G500" s="214">
        <f>SUM(G490:G499)</f>
        <v>0</v>
      </c>
      <c r="H500" s="214">
        <f>SUM(H490:H499)</f>
        <v>0</v>
      </c>
      <c r="I500" s="215">
        <f>SUM(I490:I499)</f>
        <v>0</v>
      </c>
      <c r="J500" s="141"/>
      <c r="K500" s="213">
        <f>SUM(K490:K499)</f>
        <v>0</v>
      </c>
      <c r="L500" s="214">
        <f>SUM(L490:L499)</f>
        <v>0</v>
      </c>
      <c r="M500" s="214">
        <f>SUM(M490:M499)</f>
        <v>0</v>
      </c>
      <c r="N500" s="214">
        <f>SUM(N490:N499)</f>
        <v>0</v>
      </c>
      <c r="O500" s="141"/>
    </row>
    <row r="502" spans="1:15" x14ac:dyDescent="0.2">
      <c r="A502" s="359" t="s">
        <v>69</v>
      </c>
      <c r="B502" s="359"/>
      <c r="C502" s="28" t="s">
        <v>71</v>
      </c>
      <c r="D502" s="1"/>
      <c r="E502" s="4"/>
      <c r="F502" s="4"/>
      <c r="G502" s="1"/>
      <c r="H502" s="5"/>
      <c r="I502" s="5"/>
      <c r="J502" s="4"/>
      <c r="K502" s="5"/>
      <c r="L502" s="5"/>
      <c r="M502" s="5"/>
      <c r="N502" s="5"/>
    </row>
    <row r="503" spans="1:15" x14ac:dyDescent="0.2">
      <c r="A503" s="16"/>
      <c r="B503" s="16"/>
      <c r="C503" s="28" t="s">
        <v>70</v>
      </c>
      <c r="D503" s="1"/>
      <c r="E503" s="4"/>
      <c r="F503" s="4"/>
      <c r="G503" s="1"/>
      <c r="H503" s="5"/>
      <c r="I503" s="5"/>
      <c r="J503" s="4"/>
      <c r="K503" s="5"/>
      <c r="L503" s="5"/>
      <c r="M503" s="5"/>
      <c r="N503" s="5"/>
    </row>
    <row r="504" spans="1:15" ht="13.5" thickBot="1" x14ac:dyDescent="0.25">
      <c r="A504" s="82"/>
      <c r="B504" s="83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 spans="1:15" x14ac:dyDescent="0.2">
      <c r="A505" s="360" t="s">
        <v>132</v>
      </c>
      <c r="B505" s="361"/>
      <c r="C505" s="471" t="s">
        <v>84</v>
      </c>
      <c r="D505" s="38" t="s">
        <v>82</v>
      </c>
      <c r="E505" s="39" t="s">
        <v>83</v>
      </c>
      <c r="F505" s="383" t="s">
        <v>79</v>
      </c>
      <c r="G505" s="384"/>
      <c r="H505" s="384"/>
      <c r="I505" s="384"/>
      <c r="J505" s="385"/>
      <c r="K505" s="433">
        <f>F519+G519+H519+I519+K519+L519+M519+N519</f>
        <v>0</v>
      </c>
      <c r="L505" s="434"/>
      <c r="M505" s="434"/>
      <c r="N505" s="434"/>
      <c r="O505" s="435"/>
    </row>
    <row r="506" spans="1:15" ht="13.5" thickBot="1" x14ac:dyDescent="0.25">
      <c r="A506" s="362"/>
      <c r="B506" s="363"/>
      <c r="C506" s="472"/>
      <c r="D506" s="47"/>
      <c r="E506" s="48"/>
      <c r="F506" s="386"/>
      <c r="G506" s="387"/>
      <c r="H506" s="387"/>
      <c r="I506" s="387"/>
      <c r="J506" s="388"/>
      <c r="K506" s="436"/>
      <c r="L506" s="437"/>
      <c r="M506" s="437"/>
      <c r="N506" s="437"/>
      <c r="O506" s="438"/>
    </row>
    <row r="507" spans="1:15" x14ac:dyDescent="0.2">
      <c r="A507" s="439" t="s">
        <v>155</v>
      </c>
      <c r="B507" s="473"/>
      <c r="C507" s="473"/>
      <c r="D507" s="473"/>
      <c r="E507" s="474"/>
      <c r="F507" s="442" t="s">
        <v>78</v>
      </c>
      <c r="G507" s="443"/>
      <c r="H507" s="443"/>
      <c r="I507" s="443"/>
      <c r="J507" s="444"/>
      <c r="K507" s="445" t="s">
        <v>158</v>
      </c>
      <c r="L507" s="446"/>
      <c r="M507" s="446"/>
      <c r="N507" s="446"/>
      <c r="O507" s="447"/>
    </row>
    <row r="508" spans="1:15" ht="13.5" thickBot="1" x14ac:dyDescent="0.25">
      <c r="A508" s="187" t="s">
        <v>9</v>
      </c>
      <c r="B508" s="454" t="s">
        <v>10</v>
      </c>
      <c r="C508" s="455"/>
      <c r="D508" s="188" t="s">
        <v>15</v>
      </c>
      <c r="E508" s="189" t="s">
        <v>8</v>
      </c>
      <c r="F508" s="184" t="s">
        <v>11</v>
      </c>
      <c r="G508" s="185" t="s">
        <v>42</v>
      </c>
      <c r="H508" s="185" t="s">
        <v>34</v>
      </c>
      <c r="I508" s="185" t="s">
        <v>14</v>
      </c>
      <c r="J508" s="186" t="s">
        <v>12</v>
      </c>
      <c r="K508" s="181" t="s">
        <v>11</v>
      </c>
      <c r="L508" s="182" t="s">
        <v>42</v>
      </c>
      <c r="M508" s="182" t="s">
        <v>34</v>
      </c>
      <c r="N508" s="182" t="s">
        <v>157</v>
      </c>
      <c r="O508" s="183" t="s">
        <v>12</v>
      </c>
    </row>
    <row r="509" spans="1:15" ht="15.75" x14ac:dyDescent="0.25">
      <c r="A509" s="144">
        <v>1</v>
      </c>
      <c r="B509" s="469"/>
      <c r="C509" s="470"/>
      <c r="D509" s="145"/>
      <c r="E509" s="146"/>
      <c r="F509" s="170"/>
      <c r="G509" s="208"/>
      <c r="H509" s="208"/>
      <c r="I509" s="208"/>
      <c r="J509" s="209"/>
      <c r="K509" s="170"/>
      <c r="L509" s="208"/>
      <c r="M509" s="208"/>
      <c r="N509" s="208"/>
      <c r="O509" s="172"/>
    </row>
    <row r="510" spans="1:15" ht="15.75" x14ac:dyDescent="0.25">
      <c r="A510" s="147">
        <v>2</v>
      </c>
      <c r="B510" s="464"/>
      <c r="C510" s="465"/>
      <c r="D510" s="199"/>
      <c r="E510" s="148"/>
      <c r="F510" s="132"/>
      <c r="G510" s="123"/>
      <c r="H510" s="123"/>
      <c r="I510" s="123"/>
      <c r="J510" s="210"/>
      <c r="K510" s="132"/>
      <c r="L510" s="123"/>
      <c r="M510" s="123"/>
      <c r="N510" s="123"/>
      <c r="O510" s="133"/>
    </row>
    <row r="511" spans="1:15" ht="15.75" x14ac:dyDescent="0.25">
      <c r="A511" s="147">
        <v>3</v>
      </c>
      <c r="B511" s="464"/>
      <c r="C511" s="465"/>
      <c r="D511" s="199"/>
      <c r="E511" s="148"/>
      <c r="F511" s="132"/>
      <c r="G511" s="123"/>
      <c r="H511" s="123"/>
      <c r="I511" s="123"/>
      <c r="J511" s="210"/>
      <c r="K511" s="132"/>
      <c r="L511" s="123"/>
      <c r="M511" s="123"/>
      <c r="N511" s="123"/>
      <c r="O511" s="133"/>
    </row>
    <row r="512" spans="1:15" ht="15.75" x14ac:dyDescent="0.25">
      <c r="A512" s="147">
        <v>4</v>
      </c>
      <c r="B512" s="464"/>
      <c r="C512" s="465"/>
      <c r="D512" s="199"/>
      <c r="E512" s="148"/>
      <c r="F512" s="132"/>
      <c r="G512" s="123"/>
      <c r="H512" s="123"/>
      <c r="I512" s="123"/>
      <c r="J512" s="210"/>
      <c r="K512" s="132"/>
      <c r="L512" s="123"/>
      <c r="M512" s="123"/>
      <c r="N512" s="123"/>
      <c r="O512" s="133"/>
    </row>
    <row r="513" spans="1:15" ht="15.75" x14ac:dyDescent="0.25">
      <c r="A513" s="147">
        <v>5</v>
      </c>
      <c r="B513" s="464"/>
      <c r="C513" s="465"/>
      <c r="D513" s="199"/>
      <c r="E513" s="148"/>
      <c r="F513" s="132"/>
      <c r="G513" s="123"/>
      <c r="H513" s="123"/>
      <c r="I513" s="123"/>
      <c r="J513" s="210"/>
      <c r="K513" s="132"/>
      <c r="L513" s="123"/>
      <c r="M513" s="123"/>
      <c r="N513" s="123"/>
      <c r="O513" s="133"/>
    </row>
    <row r="514" spans="1:15" ht="15.75" x14ac:dyDescent="0.25">
      <c r="A514" s="147">
        <v>6</v>
      </c>
      <c r="B514" s="464"/>
      <c r="C514" s="465"/>
      <c r="D514" s="199"/>
      <c r="E514" s="148"/>
      <c r="F514" s="132"/>
      <c r="G514" s="123"/>
      <c r="H514" s="123"/>
      <c r="I514" s="123"/>
      <c r="J514" s="210"/>
      <c r="K514" s="132"/>
      <c r="L514" s="123"/>
      <c r="M514" s="123"/>
      <c r="N514" s="123"/>
      <c r="O514" s="133"/>
    </row>
    <row r="515" spans="1:15" ht="15.75" x14ac:dyDescent="0.25">
      <c r="A515" s="147">
        <v>7</v>
      </c>
      <c r="B515" s="464"/>
      <c r="C515" s="465"/>
      <c r="D515" s="199"/>
      <c r="E515" s="148"/>
      <c r="F515" s="132"/>
      <c r="G515" s="123"/>
      <c r="H515" s="123"/>
      <c r="I515" s="123"/>
      <c r="J515" s="210"/>
      <c r="K515" s="132"/>
      <c r="L515" s="123"/>
      <c r="M515" s="123"/>
      <c r="N515" s="123"/>
      <c r="O515" s="133"/>
    </row>
    <row r="516" spans="1:15" ht="15.75" x14ac:dyDescent="0.25">
      <c r="A516" s="147">
        <v>8</v>
      </c>
      <c r="B516" s="464"/>
      <c r="C516" s="465"/>
      <c r="D516" s="199"/>
      <c r="E516" s="148"/>
      <c r="F516" s="132"/>
      <c r="G516" s="123"/>
      <c r="H516" s="123"/>
      <c r="I516" s="123"/>
      <c r="J516" s="210"/>
      <c r="K516" s="132"/>
      <c r="L516" s="123"/>
      <c r="M516" s="123"/>
      <c r="N516" s="123"/>
      <c r="O516" s="133"/>
    </row>
    <row r="517" spans="1:15" ht="15.75" x14ac:dyDescent="0.25">
      <c r="A517" s="147">
        <v>9</v>
      </c>
      <c r="B517" s="464"/>
      <c r="C517" s="465"/>
      <c r="D517" s="199"/>
      <c r="E517" s="148"/>
      <c r="F517" s="132"/>
      <c r="G517" s="123"/>
      <c r="H517" s="123"/>
      <c r="I517" s="123"/>
      <c r="J517" s="210"/>
      <c r="K517" s="132"/>
      <c r="L517" s="123"/>
      <c r="M517" s="123"/>
      <c r="N517" s="123"/>
      <c r="O517" s="133"/>
    </row>
    <row r="518" spans="1:15" ht="16.5" thickBot="1" x14ac:dyDescent="0.3">
      <c r="A518" s="149">
        <v>10</v>
      </c>
      <c r="B518" s="466"/>
      <c r="C518" s="467"/>
      <c r="D518" s="200"/>
      <c r="E518" s="151"/>
      <c r="F518" s="158"/>
      <c r="G518" s="211"/>
      <c r="H518" s="211"/>
      <c r="I518" s="211"/>
      <c r="J518" s="212"/>
      <c r="K518" s="158"/>
      <c r="L518" s="211"/>
      <c r="M518" s="211"/>
      <c r="N518" s="211"/>
      <c r="O518" s="160"/>
    </row>
    <row r="519" spans="1:15" ht="13.5" thickBot="1" x14ac:dyDescent="0.25">
      <c r="A519" s="196"/>
      <c r="B519" s="196"/>
      <c r="C519" s="196"/>
      <c r="D519" s="381" t="s">
        <v>13</v>
      </c>
      <c r="E519" s="468"/>
      <c r="F519" s="213">
        <f>SUM(F509:F518)</f>
        <v>0</v>
      </c>
      <c r="G519" s="214">
        <f>SUM(G509:G518)</f>
        <v>0</v>
      </c>
      <c r="H519" s="214">
        <f>SUM(H509:H518)</f>
        <v>0</v>
      </c>
      <c r="I519" s="215">
        <f>SUM(I509:I518)</f>
        <v>0</v>
      </c>
      <c r="J519" s="141"/>
      <c r="K519" s="213">
        <f>SUM(K509:K518)</f>
        <v>0</v>
      </c>
      <c r="L519" s="214">
        <f>SUM(L509:L518)</f>
        <v>0</v>
      </c>
      <c r="M519" s="214">
        <f>SUM(M509:M518)</f>
        <v>0</v>
      </c>
      <c r="N519" s="214">
        <f>SUM(N509:N518)</f>
        <v>0</v>
      </c>
      <c r="O519" s="141"/>
    </row>
    <row r="521" spans="1:15" x14ac:dyDescent="0.2">
      <c r="A521" s="359" t="s">
        <v>69</v>
      </c>
      <c r="B521" s="359"/>
      <c r="C521" s="28" t="s">
        <v>71</v>
      </c>
      <c r="D521" s="1"/>
      <c r="E521" s="4"/>
      <c r="F521" s="4"/>
      <c r="G521" s="1"/>
      <c r="H521" s="5"/>
      <c r="I521" s="5"/>
      <c r="J521" s="4"/>
      <c r="K521" s="5"/>
      <c r="L521" s="5"/>
      <c r="M521" s="5"/>
      <c r="N521" s="5"/>
    </row>
    <row r="522" spans="1:15" x14ac:dyDescent="0.2">
      <c r="A522" s="16"/>
      <c r="B522" s="16"/>
      <c r="C522" s="28" t="s">
        <v>70</v>
      </c>
      <c r="D522" s="1"/>
      <c r="E522" s="4"/>
      <c r="F522" s="4"/>
      <c r="G522" s="1"/>
      <c r="H522" s="5"/>
      <c r="I522" s="5"/>
      <c r="J522" s="4"/>
      <c r="K522" s="5"/>
      <c r="L522" s="5"/>
      <c r="M522" s="5"/>
      <c r="N522" s="5"/>
    </row>
    <row r="523" spans="1:15" ht="13.5" thickBot="1" x14ac:dyDescent="0.25">
      <c r="A523" s="82"/>
      <c r="B523" s="83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</row>
    <row r="524" spans="1:15" x14ac:dyDescent="0.2">
      <c r="A524" s="360" t="s">
        <v>133</v>
      </c>
      <c r="B524" s="361"/>
      <c r="C524" s="471" t="s">
        <v>84</v>
      </c>
      <c r="D524" s="38" t="s">
        <v>82</v>
      </c>
      <c r="E524" s="39" t="s">
        <v>83</v>
      </c>
      <c r="F524" s="383" t="s">
        <v>79</v>
      </c>
      <c r="G524" s="384"/>
      <c r="H524" s="384"/>
      <c r="I524" s="384"/>
      <c r="J524" s="385"/>
      <c r="K524" s="433">
        <f>F538+G538+H538+I538+K538+L538+M538+N538</f>
        <v>0</v>
      </c>
      <c r="L524" s="434"/>
      <c r="M524" s="434"/>
      <c r="N524" s="434"/>
      <c r="O524" s="435"/>
    </row>
    <row r="525" spans="1:15" ht="13.5" thickBot="1" x14ac:dyDescent="0.25">
      <c r="A525" s="362"/>
      <c r="B525" s="363"/>
      <c r="C525" s="472"/>
      <c r="D525" s="47"/>
      <c r="E525" s="48"/>
      <c r="F525" s="386"/>
      <c r="G525" s="387"/>
      <c r="H525" s="387"/>
      <c r="I525" s="387"/>
      <c r="J525" s="388"/>
      <c r="K525" s="436"/>
      <c r="L525" s="437"/>
      <c r="M525" s="437"/>
      <c r="N525" s="437"/>
      <c r="O525" s="438"/>
    </row>
    <row r="526" spans="1:15" x14ac:dyDescent="0.2">
      <c r="A526" s="439" t="s">
        <v>155</v>
      </c>
      <c r="B526" s="473"/>
      <c r="C526" s="473"/>
      <c r="D526" s="473"/>
      <c r="E526" s="474"/>
      <c r="F526" s="442" t="s">
        <v>78</v>
      </c>
      <c r="G526" s="443"/>
      <c r="H526" s="443"/>
      <c r="I526" s="443"/>
      <c r="J526" s="444"/>
      <c r="K526" s="445" t="s">
        <v>158</v>
      </c>
      <c r="L526" s="446"/>
      <c r="M526" s="446"/>
      <c r="N526" s="446"/>
      <c r="O526" s="447"/>
    </row>
    <row r="527" spans="1:15" ht="13.5" thickBot="1" x14ac:dyDescent="0.25">
      <c r="A527" s="187" t="s">
        <v>9</v>
      </c>
      <c r="B527" s="454" t="s">
        <v>10</v>
      </c>
      <c r="C527" s="455"/>
      <c r="D527" s="188" t="s">
        <v>15</v>
      </c>
      <c r="E527" s="189" t="s">
        <v>8</v>
      </c>
      <c r="F527" s="184" t="s">
        <v>11</v>
      </c>
      <c r="G527" s="185" t="s">
        <v>42</v>
      </c>
      <c r="H527" s="185" t="s">
        <v>34</v>
      </c>
      <c r="I527" s="185" t="s">
        <v>14</v>
      </c>
      <c r="J527" s="186" t="s">
        <v>12</v>
      </c>
      <c r="K527" s="181" t="s">
        <v>11</v>
      </c>
      <c r="L527" s="182" t="s">
        <v>42</v>
      </c>
      <c r="M527" s="182" t="s">
        <v>34</v>
      </c>
      <c r="N527" s="182" t="s">
        <v>157</v>
      </c>
      <c r="O527" s="183" t="s">
        <v>12</v>
      </c>
    </row>
    <row r="528" spans="1:15" ht="15.75" x14ac:dyDescent="0.25">
      <c r="A528" s="144">
        <v>1</v>
      </c>
      <c r="B528" s="469"/>
      <c r="C528" s="470"/>
      <c r="D528" s="145"/>
      <c r="E528" s="146"/>
      <c r="F528" s="170"/>
      <c r="G528" s="208"/>
      <c r="H528" s="208"/>
      <c r="I528" s="208"/>
      <c r="J528" s="209"/>
      <c r="K528" s="170"/>
      <c r="L528" s="208"/>
      <c r="M528" s="208"/>
      <c r="N528" s="208"/>
      <c r="O528" s="172"/>
    </row>
    <row r="529" spans="1:15" ht="15.75" x14ac:dyDescent="0.25">
      <c r="A529" s="147">
        <v>2</v>
      </c>
      <c r="B529" s="464"/>
      <c r="C529" s="465"/>
      <c r="D529" s="199"/>
      <c r="E529" s="148"/>
      <c r="F529" s="132"/>
      <c r="G529" s="123"/>
      <c r="H529" s="123"/>
      <c r="I529" s="123"/>
      <c r="J529" s="210"/>
      <c r="K529" s="132"/>
      <c r="L529" s="123"/>
      <c r="M529" s="123"/>
      <c r="N529" s="123"/>
      <c r="O529" s="133"/>
    </row>
    <row r="530" spans="1:15" ht="15.75" x14ac:dyDescent="0.25">
      <c r="A530" s="147">
        <v>3</v>
      </c>
      <c r="B530" s="464"/>
      <c r="C530" s="465"/>
      <c r="D530" s="199"/>
      <c r="E530" s="148"/>
      <c r="F530" s="132"/>
      <c r="G530" s="123"/>
      <c r="H530" s="123"/>
      <c r="I530" s="123"/>
      <c r="J530" s="210"/>
      <c r="K530" s="132"/>
      <c r="L530" s="123"/>
      <c r="M530" s="123"/>
      <c r="N530" s="123"/>
      <c r="O530" s="133"/>
    </row>
    <row r="531" spans="1:15" ht="15.75" x14ac:dyDescent="0.25">
      <c r="A531" s="147">
        <v>4</v>
      </c>
      <c r="B531" s="464"/>
      <c r="C531" s="465"/>
      <c r="D531" s="199"/>
      <c r="E531" s="148"/>
      <c r="F531" s="132"/>
      <c r="G531" s="123"/>
      <c r="H531" s="123"/>
      <c r="I531" s="123"/>
      <c r="J531" s="210"/>
      <c r="K531" s="132"/>
      <c r="L531" s="123"/>
      <c r="M531" s="123"/>
      <c r="N531" s="123"/>
      <c r="O531" s="133"/>
    </row>
    <row r="532" spans="1:15" ht="15.75" x14ac:dyDescent="0.25">
      <c r="A532" s="147">
        <v>5</v>
      </c>
      <c r="B532" s="464"/>
      <c r="C532" s="465"/>
      <c r="D532" s="199"/>
      <c r="E532" s="148"/>
      <c r="F532" s="132"/>
      <c r="G532" s="123"/>
      <c r="H532" s="123"/>
      <c r="I532" s="123"/>
      <c r="J532" s="210"/>
      <c r="K532" s="132"/>
      <c r="L532" s="123"/>
      <c r="M532" s="123"/>
      <c r="N532" s="123"/>
      <c r="O532" s="133"/>
    </row>
    <row r="533" spans="1:15" ht="15.75" x14ac:dyDescent="0.25">
      <c r="A533" s="147">
        <v>6</v>
      </c>
      <c r="B533" s="464"/>
      <c r="C533" s="465"/>
      <c r="D533" s="199"/>
      <c r="E533" s="148"/>
      <c r="F533" s="132"/>
      <c r="G533" s="123"/>
      <c r="H533" s="123"/>
      <c r="I533" s="123"/>
      <c r="J533" s="210"/>
      <c r="K533" s="132"/>
      <c r="L533" s="123"/>
      <c r="M533" s="123"/>
      <c r="N533" s="123"/>
      <c r="O533" s="133"/>
    </row>
    <row r="534" spans="1:15" ht="15.75" x14ac:dyDescent="0.25">
      <c r="A534" s="147">
        <v>7</v>
      </c>
      <c r="B534" s="464"/>
      <c r="C534" s="465"/>
      <c r="D534" s="199"/>
      <c r="E534" s="148"/>
      <c r="F534" s="132"/>
      <c r="G534" s="123"/>
      <c r="H534" s="123"/>
      <c r="I534" s="123"/>
      <c r="J534" s="210"/>
      <c r="K534" s="132"/>
      <c r="L534" s="123"/>
      <c r="M534" s="123"/>
      <c r="N534" s="123"/>
      <c r="O534" s="133"/>
    </row>
    <row r="535" spans="1:15" ht="15.75" x14ac:dyDescent="0.25">
      <c r="A535" s="147">
        <v>8</v>
      </c>
      <c r="B535" s="464"/>
      <c r="C535" s="465"/>
      <c r="D535" s="199"/>
      <c r="E535" s="148"/>
      <c r="F535" s="132"/>
      <c r="G535" s="123"/>
      <c r="H535" s="123"/>
      <c r="I535" s="123"/>
      <c r="J535" s="210"/>
      <c r="K535" s="132"/>
      <c r="L535" s="123"/>
      <c r="M535" s="123"/>
      <c r="N535" s="123"/>
      <c r="O535" s="133"/>
    </row>
    <row r="536" spans="1:15" ht="15.75" x14ac:dyDescent="0.25">
      <c r="A536" s="147">
        <v>9</v>
      </c>
      <c r="B536" s="464"/>
      <c r="C536" s="465"/>
      <c r="D536" s="199"/>
      <c r="E536" s="148"/>
      <c r="F536" s="132"/>
      <c r="G536" s="123"/>
      <c r="H536" s="123"/>
      <c r="I536" s="123"/>
      <c r="J536" s="210"/>
      <c r="K536" s="132"/>
      <c r="L536" s="123"/>
      <c r="M536" s="123"/>
      <c r="N536" s="123"/>
      <c r="O536" s="133"/>
    </row>
    <row r="537" spans="1:15" ht="16.5" thickBot="1" x14ac:dyDescent="0.3">
      <c r="A537" s="149">
        <v>10</v>
      </c>
      <c r="B537" s="466"/>
      <c r="C537" s="467"/>
      <c r="D537" s="200"/>
      <c r="E537" s="151"/>
      <c r="F537" s="158"/>
      <c r="G537" s="211"/>
      <c r="H537" s="211"/>
      <c r="I537" s="211"/>
      <c r="J537" s="212"/>
      <c r="K537" s="158"/>
      <c r="L537" s="211"/>
      <c r="M537" s="211"/>
      <c r="N537" s="211"/>
      <c r="O537" s="160"/>
    </row>
    <row r="538" spans="1:15" ht="13.5" thickBot="1" x14ac:dyDescent="0.25">
      <c r="A538" s="196"/>
      <c r="B538" s="196"/>
      <c r="C538" s="196"/>
      <c r="D538" s="381" t="s">
        <v>13</v>
      </c>
      <c r="E538" s="468"/>
      <c r="F538" s="213">
        <f>SUM(F528:F537)</f>
        <v>0</v>
      </c>
      <c r="G538" s="214">
        <f>SUM(G528:G537)</f>
        <v>0</v>
      </c>
      <c r="H538" s="214">
        <f>SUM(H528:H537)</f>
        <v>0</v>
      </c>
      <c r="I538" s="215">
        <f>SUM(I528:I537)</f>
        <v>0</v>
      </c>
      <c r="J538" s="141"/>
      <c r="K538" s="213">
        <f>SUM(K528:K537)</f>
        <v>0</v>
      </c>
      <c r="L538" s="214">
        <f>SUM(L528:L537)</f>
        <v>0</v>
      </c>
      <c r="M538" s="214">
        <f>SUM(M528:M537)</f>
        <v>0</v>
      </c>
      <c r="N538" s="214">
        <f>SUM(N528:N537)</f>
        <v>0</v>
      </c>
      <c r="O538" s="141"/>
    </row>
    <row r="540" spans="1:15" x14ac:dyDescent="0.2">
      <c r="A540" s="359" t="s">
        <v>69</v>
      </c>
      <c r="B540" s="359"/>
      <c r="C540" s="28" t="s">
        <v>71</v>
      </c>
      <c r="D540" s="1"/>
      <c r="E540" s="4"/>
      <c r="F540" s="4"/>
      <c r="G540" s="1"/>
      <c r="H540" s="5"/>
      <c r="I540" s="5"/>
      <c r="J540" s="4"/>
      <c r="K540" s="5"/>
      <c r="L540" s="5"/>
      <c r="M540" s="5"/>
      <c r="N540" s="5"/>
    </row>
    <row r="541" spans="1:15" x14ac:dyDescent="0.2">
      <c r="A541" s="16"/>
      <c r="B541" s="16"/>
      <c r="C541" s="28" t="s">
        <v>70</v>
      </c>
      <c r="D541" s="1"/>
      <c r="E541" s="4"/>
      <c r="F541" s="4"/>
      <c r="G541" s="1"/>
      <c r="H541" s="5"/>
      <c r="I541" s="5"/>
      <c r="J541" s="4"/>
      <c r="K541" s="5"/>
      <c r="L541" s="5"/>
      <c r="M541" s="5"/>
      <c r="N541" s="5"/>
    </row>
    <row r="542" spans="1:15" ht="13.5" thickBot="1" x14ac:dyDescent="0.25">
      <c r="A542" s="82"/>
      <c r="B542" s="83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</row>
    <row r="543" spans="1:15" x14ac:dyDescent="0.2">
      <c r="A543" s="360" t="s">
        <v>134</v>
      </c>
      <c r="B543" s="361"/>
      <c r="C543" s="471" t="s">
        <v>84</v>
      </c>
      <c r="D543" s="38" t="s">
        <v>82</v>
      </c>
      <c r="E543" s="39" t="s">
        <v>83</v>
      </c>
      <c r="F543" s="383" t="s">
        <v>79</v>
      </c>
      <c r="G543" s="384"/>
      <c r="H543" s="384"/>
      <c r="I543" s="384"/>
      <c r="J543" s="385"/>
      <c r="K543" s="433">
        <f>F557+G557+H557+I557+K557+L557+M557+N557</f>
        <v>0</v>
      </c>
      <c r="L543" s="434"/>
      <c r="M543" s="434"/>
      <c r="N543" s="434"/>
      <c r="O543" s="435"/>
    </row>
    <row r="544" spans="1:15" ht="13.5" thickBot="1" x14ac:dyDescent="0.25">
      <c r="A544" s="362"/>
      <c r="B544" s="363"/>
      <c r="C544" s="472"/>
      <c r="D544" s="47"/>
      <c r="E544" s="48"/>
      <c r="F544" s="386"/>
      <c r="G544" s="387"/>
      <c r="H544" s="387"/>
      <c r="I544" s="387"/>
      <c r="J544" s="388"/>
      <c r="K544" s="436"/>
      <c r="L544" s="437"/>
      <c r="M544" s="437"/>
      <c r="N544" s="437"/>
      <c r="O544" s="438"/>
    </row>
    <row r="545" spans="1:15" x14ac:dyDescent="0.2">
      <c r="A545" s="439" t="s">
        <v>155</v>
      </c>
      <c r="B545" s="473"/>
      <c r="C545" s="473"/>
      <c r="D545" s="473"/>
      <c r="E545" s="474"/>
      <c r="F545" s="442" t="s">
        <v>78</v>
      </c>
      <c r="G545" s="443"/>
      <c r="H545" s="443"/>
      <c r="I545" s="443"/>
      <c r="J545" s="444"/>
      <c r="K545" s="445" t="s">
        <v>158</v>
      </c>
      <c r="L545" s="446"/>
      <c r="M545" s="446"/>
      <c r="N545" s="446"/>
      <c r="O545" s="447"/>
    </row>
    <row r="546" spans="1:15" ht="13.5" thickBot="1" x14ac:dyDescent="0.25">
      <c r="A546" s="187" t="s">
        <v>9</v>
      </c>
      <c r="B546" s="454" t="s">
        <v>10</v>
      </c>
      <c r="C546" s="455"/>
      <c r="D546" s="188" t="s">
        <v>15</v>
      </c>
      <c r="E546" s="189" t="s">
        <v>8</v>
      </c>
      <c r="F546" s="184" t="s">
        <v>11</v>
      </c>
      <c r="G546" s="185" t="s">
        <v>42</v>
      </c>
      <c r="H546" s="185" t="s">
        <v>34</v>
      </c>
      <c r="I546" s="185" t="s">
        <v>14</v>
      </c>
      <c r="J546" s="186" t="s">
        <v>12</v>
      </c>
      <c r="K546" s="181" t="s">
        <v>11</v>
      </c>
      <c r="L546" s="182" t="s">
        <v>42</v>
      </c>
      <c r="M546" s="182" t="s">
        <v>34</v>
      </c>
      <c r="N546" s="182" t="s">
        <v>157</v>
      </c>
      <c r="O546" s="183" t="s">
        <v>12</v>
      </c>
    </row>
    <row r="547" spans="1:15" ht="15.75" x14ac:dyDescent="0.25">
      <c r="A547" s="144">
        <v>1</v>
      </c>
      <c r="B547" s="469"/>
      <c r="C547" s="470"/>
      <c r="D547" s="145"/>
      <c r="E547" s="146"/>
      <c r="F547" s="170"/>
      <c r="G547" s="208"/>
      <c r="H547" s="208"/>
      <c r="I547" s="208"/>
      <c r="J547" s="209"/>
      <c r="K547" s="170"/>
      <c r="L547" s="208"/>
      <c r="M547" s="208"/>
      <c r="N547" s="208"/>
      <c r="O547" s="172"/>
    </row>
    <row r="548" spans="1:15" ht="15.75" x14ac:dyDescent="0.25">
      <c r="A548" s="147">
        <v>2</v>
      </c>
      <c r="B548" s="464"/>
      <c r="C548" s="465"/>
      <c r="D548" s="199"/>
      <c r="E548" s="148"/>
      <c r="F548" s="132"/>
      <c r="G548" s="123"/>
      <c r="H548" s="123"/>
      <c r="I548" s="123"/>
      <c r="J548" s="210"/>
      <c r="K548" s="132"/>
      <c r="L548" s="123"/>
      <c r="M548" s="123"/>
      <c r="N548" s="123"/>
      <c r="O548" s="133"/>
    </row>
    <row r="549" spans="1:15" ht="15.75" x14ac:dyDescent="0.25">
      <c r="A549" s="147">
        <v>3</v>
      </c>
      <c r="B549" s="464"/>
      <c r="C549" s="465"/>
      <c r="D549" s="199"/>
      <c r="E549" s="148"/>
      <c r="F549" s="132"/>
      <c r="G549" s="123"/>
      <c r="H549" s="123"/>
      <c r="I549" s="123"/>
      <c r="J549" s="210"/>
      <c r="K549" s="132"/>
      <c r="L549" s="123"/>
      <c r="M549" s="123"/>
      <c r="N549" s="123"/>
      <c r="O549" s="133"/>
    </row>
    <row r="550" spans="1:15" ht="15.75" x14ac:dyDescent="0.25">
      <c r="A550" s="147">
        <v>4</v>
      </c>
      <c r="B550" s="464"/>
      <c r="C550" s="465"/>
      <c r="D550" s="199"/>
      <c r="E550" s="148"/>
      <c r="F550" s="132"/>
      <c r="G550" s="123"/>
      <c r="H550" s="123"/>
      <c r="I550" s="123"/>
      <c r="J550" s="210"/>
      <c r="K550" s="132"/>
      <c r="L550" s="123"/>
      <c r="M550" s="123"/>
      <c r="N550" s="123"/>
      <c r="O550" s="133"/>
    </row>
    <row r="551" spans="1:15" ht="15.75" x14ac:dyDescent="0.25">
      <c r="A551" s="147">
        <v>5</v>
      </c>
      <c r="B551" s="464"/>
      <c r="C551" s="465"/>
      <c r="D551" s="199"/>
      <c r="E551" s="148"/>
      <c r="F551" s="132"/>
      <c r="G551" s="123"/>
      <c r="H551" s="123"/>
      <c r="I551" s="123"/>
      <c r="J551" s="210"/>
      <c r="K551" s="132"/>
      <c r="L551" s="123"/>
      <c r="M551" s="123"/>
      <c r="N551" s="123"/>
      <c r="O551" s="133"/>
    </row>
    <row r="552" spans="1:15" ht="15.75" x14ac:dyDescent="0.25">
      <c r="A552" s="147">
        <v>6</v>
      </c>
      <c r="B552" s="464"/>
      <c r="C552" s="465"/>
      <c r="D552" s="199"/>
      <c r="E552" s="148"/>
      <c r="F552" s="132"/>
      <c r="G552" s="123"/>
      <c r="H552" s="123"/>
      <c r="I552" s="123"/>
      <c r="J552" s="210"/>
      <c r="K552" s="132"/>
      <c r="L552" s="123"/>
      <c r="M552" s="123"/>
      <c r="N552" s="123"/>
      <c r="O552" s="133"/>
    </row>
    <row r="553" spans="1:15" ht="15.75" x14ac:dyDescent="0.25">
      <c r="A553" s="147">
        <v>7</v>
      </c>
      <c r="B553" s="464"/>
      <c r="C553" s="465"/>
      <c r="D553" s="199"/>
      <c r="E553" s="148"/>
      <c r="F553" s="132"/>
      <c r="G553" s="123"/>
      <c r="H553" s="123"/>
      <c r="I553" s="123"/>
      <c r="J553" s="210"/>
      <c r="K553" s="132"/>
      <c r="L553" s="123"/>
      <c r="M553" s="123"/>
      <c r="N553" s="123"/>
      <c r="O553" s="133"/>
    </row>
    <row r="554" spans="1:15" ht="15.75" x14ac:dyDescent="0.25">
      <c r="A554" s="147">
        <v>8</v>
      </c>
      <c r="B554" s="464"/>
      <c r="C554" s="465"/>
      <c r="D554" s="199"/>
      <c r="E554" s="148"/>
      <c r="F554" s="132"/>
      <c r="G554" s="123"/>
      <c r="H554" s="123"/>
      <c r="I554" s="123"/>
      <c r="J554" s="210"/>
      <c r="K554" s="132"/>
      <c r="L554" s="123"/>
      <c r="M554" s="123"/>
      <c r="N554" s="123"/>
      <c r="O554" s="133"/>
    </row>
    <row r="555" spans="1:15" ht="15.75" x14ac:dyDescent="0.25">
      <c r="A555" s="147">
        <v>9</v>
      </c>
      <c r="B555" s="464"/>
      <c r="C555" s="465"/>
      <c r="D555" s="199"/>
      <c r="E555" s="148"/>
      <c r="F555" s="132"/>
      <c r="G555" s="123"/>
      <c r="H555" s="123"/>
      <c r="I555" s="123"/>
      <c r="J555" s="210"/>
      <c r="K555" s="132"/>
      <c r="L555" s="123"/>
      <c r="M555" s="123"/>
      <c r="N555" s="123"/>
      <c r="O555" s="133"/>
    </row>
    <row r="556" spans="1:15" ht="16.5" thickBot="1" x14ac:dyDescent="0.3">
      <c r="A556" s="149">
        <v>10</v>
      </c>
      <c r="B556" s="466"/>
      <c r="C556" s="467"/>
      <c r="D556" s="200"/>
      <c r="E556" s="151"/>
      <c r="F556" s="158"/>
      <c r="G556" s="211"/>
      <c r="H556" s="211"/>
      <c r="I556" s="211"/>
      <c r="J556" s="212"/>
      <c r="K556" s="158"/>
      <c r="L556" s="211"/>
      <c r="M556" s="211"/>
      <c r="N556" s="211"/>
      <c r="O556" s="160"/>
    </row>
    <row r="557" spans="1:15" ht="13.5" thickBot="1" x14ac:dyDescent="0.25">
      <c r="A557" s="196"/>
      <c r="B557" s="196"/>
      <c r="C557" s="196"/>
      <c r="D557" s="381" t="s">
        <v>13</v>
      </c>
      <c r="E557" s="468"/>
      <c r="F557" s="213">
        <f>SUM(F547:F556)</f>
        <v>0</v>
      </c>
      <c r="G557" s="214">
        <f>SUM(G547:G556)</f>
        <v>0</v>
      </c>
      <c r="H557" s="214">
        <f>SUM(H547:H556)</f>
        <v>0</v>
      </c>
      <c r="I557" s="215">
        <f>SUM(I547:I556)</f>
        <v>0</v>
      </c>
      <c r="J557" s="141"/>
      <c r="K557" s="213">
        <f>SUM(K547:K556)</f>
        <v>0</v>
      </c>
      <c r="L557" s="214">
        <f>SUM(L547:L556)</f>
        <v>0</v>
      </c>
      <c r="M557" s="214">
        <f>SUM(M547:M556)</f>
        <v>0</v>
      </c>
      <c r="N557" s="214">
        <f>SUM(N547:N556)</f>
        <v>0</v>
      </c>
      <c r="O557" s="141"/>
    </row>
  </sheetData>
  <sheetProtection password="843F" sheet="1" selectLockedCells="1"/>
  <mergeCells count="620">
    <mergeCell ref="B400:C400"/>
    <mergeCell ref="B401:C401"/>
    <mergeCell ref="B402:C402"/>
    <mergeCell ref="B403:C403"/>
    <mergeCell ref="B404:C404"/>
    <mergeCell ref="D405:E405"/>
    <mergeCell ref="B394:C394"/>
    <mergeCell ref="B395:C395"/>
    <mergeCell ref="B396:C396"/>
    <mergeCell ref="B397:C397"/>
    <mergeCell ref="B398:C398"/>
    <mergeCell ref="B399:C399"/>
    <mergeCell ref="A388:B388"/>
    <mergeCell ref="A391:B392"/>
    <mergeCell ref="C391:C392"/>
    <mergeCell ref="F391:J392"/>
    <mergeCell ref="K391:O392"/>
    <mergeCell ref="A393:E393"/>
    <mergeCell ref="F393:J393"/>
    <mergeCell ref="K393:O393"/>
    <mergeCell ref="B381:C381"/>
    <mergeCell ref="B382:C382"/>
    <mergeCell ref="B383:C383"/>
    <mergeCell ref="B384:C384"/>
    <mergeCell ref="B385:C385"/>
    <mergeCell ref="D386:E386"/>
    <mergeCell ref="B375:C375"/>
    <mergeCell ref="B376:C376"/>
    <mergeCell ref="B377:C377"/>
    <mergeCell ref="B378:C378"/>
    <mergeCell ref="B379:C379"/>
    <mergeCell ref="B380:C380"/>
    <mergeCell ref="A369:B369"/>
    <mergeCell ref="A372:B373"/>
    <mergeCell ref="C372:C373"/>
    <mergeCell ref="F372:J373"/>
    <mergeCell ref="K372:O373"/>
    <mergeCell ref="A374:E374"/>
    <mergeCell ref="F374:J374"/>
    <mergeCell ref="K374:O374"/>
    <mergeCell ref="B362:C362"/>
    <mergeCell ref="B363:C363"/>
    <mergeCell ref="B364:C364"/>
    <mergeCell ref="B365:C365"/>
    <mergeCell ref="B366:C366"/>
    <mergeCell ref="D367:E367"/>
    <mergeCell ref="B356:C356"/>
    <mergeCell ref="B357:C357"/>
    <mergeCell ref="B358:C358"/>
    <mergeCell ref="B359:C359"/>
    <mergeCell ref="B360:C360"/>
    <mergeCell ref="B361:C361"/>
    <mergeCell ref="A350:B350"/>
    <mergeCell ref="A353:B354"/>
    <mergeCell ref="C353:C354"/>
    <mergeCell ref="F353:J354"/>
    <mergeCell ref="K353:O354"/>
    <mergeCell ref="A355:E355"/>
    <mergeCell ref="F355:J355"/>
    <mergeCell ref="K355:O355"/>
    <mergeCell ref="B343:C343"/>
    <mergeCell ref="B344:C344"/>
    <mergeCell ref="B345:C345"/>
    <mergeCell ref="B346:C346"/>
    <mergeCell ref="B347:C347"/>
    <mergeCell ref="D348:E348"/>
    <mergeCell ref="B337:C337"/>
    <mergeCell ref="B338:C338"/>
    <mergeCell ref="B339:C339"/>
    <mergeCell ref="B340:C340"/>
    <mergeCell ref="B341:C341"/>
    <mergeCell ref="B342:C342"/>
    <mergeCell ref="A331:B331"/>
    <mergeCell ref="A334:B335"/>
    <mergeCell ref="C334:C335"/>
    <mergeCell ref="F334:J335"/>
    <mergeCell ref="K334:O335"/>
    <mergeCell ref="A336:E336"/>
    <mergeCell ref="F336:J336"/>
    <mergeCell ref="K336:O336"/>
    <mergeCell ref="B324:C324"/>
    <mergeCell ref="B325:C325"/>
    <mergeCell ref="B326:C326"/>
    <mergeCell ref="B327:C327"/>
    <mergeCell ref="B328:C328"/>
    <mergeCell ref="D329:E329"/>
    <mergeCell ref="B318:C318"/>
    <mergeCell ref="B319:C319"/>
    <mergeCell ref="B320:C320"/>
    <mergeCell ref="B321:C321"/>
    <mergeCell ref="B322:C322"/>
    <mergeCell ref="B323:C323"/>
    <mergeCell ref="A312:B312"/>
    <mergeCell ref="A315:B316"/>
    <mergeCell ref="C315:C316"/>
    <mergeCell ref="F315:J316"/>
    <mergeCell ref="K315:O316"/>
    <mergeCell ref="A317:E317"/>
    <mergeCell ref="F317:J317"/>
    <mergeCell ref="K317:O317"/>
    <mergeCell ref="B305:C305"/>
    <mergeCell ref="B306:C306"/>
    <mergeCell ref="B307:C307"/>
    <mergeCell ref="B308:C308"/>
    <mergeCell ref="B309:C309"/>
    <mergeCell ref="D310:E310"/>
    <mergeCell ref="B299:C299"/>
    <mergeCell ref="B300:C300"/>
    <mergeCell ref="B301:C301"/>
    <mergeCell ref="B302:C302"/>
    <mergeCell ref="B303:C303"/>
    <mergeCell ref="B304:C304"/>
    <mergeCell ref="A293:B293"/>
    <mergeCell ref="A296:B297"/>
    <mergeCell ref="C296:C297"/>
    <mergeCell ref="F296:J297"/>
    <mergeCell ref="K296:O297"/>
    <mergeCell ref="A298:E298"/>
    <mergeCell ref="F298:J298"/>
    <mergeCell ref="K298:O298"/>
    <mergeCell ref="B286:C286"/>
    <mergeCell ref="B287:C287"/>
    <mergeCell ref="B288:C288"/>
    <mergeCell ref="B289:C289"/>
    <mergeCell ref="B290:C290"/>
    <mergeCell ref="D291:E291"/>
    <mergeCell ref="B280:C280"/>
    <mergeCell ref="B281:C281"/>
    <mergeCell ref="B282:C282"/>
    <mergeCell ref="B283:C283"/>
    <mergeCell ref="B284:C284"/>
    <mergeCell ref="B285:C285"/>
    <mergeCell ref="A274:B274"/>
    <mergeCell ref="A277:B278"/>
    <mergeCell ref="C277:C278"/>
    <mergeCell ref="F277:J278"/>
    <mergeCell ref="K277:O278"/>
    <mergeCell ref="A279:E279"/>
    <mergeCell ref="F279:J279"/>
    <mergeCell ref="K279:O279"/>
    <mergeCell ref="B267:C267"/>
    <mergeCell ref="B268:C268"/>
    <mergeCell ref="B269:C269"/>
    <mergeCell ref="B270:C270"/>
    <mergeCell ref="B271:C271"/>
    <mergeCell ref="D272:E272"/>
    <mergeCell ref="B261:C261"/>
    <mergeCell ref="B262:C262"/>
    <mergeCell ref="B263:C263"/>
    <mergeCell ref="B264:C264"/>
    <mergeCell ref="B265:C265"/>
    <mergeCell ref="B266:C266"/>
    <mergeCell ref="A255:B255"/>
    <mergeCell ref="A258:B259"/>
    <mergeCell ref="C258:C259"/>
    <mergeCell ref="F258:J259"/>
    <mergeCell ref="K258:O259"/>
    <mergeCell ref="A260:E260"/>
    <mergeCell ref="F260:J260"/>
    <mergeCell ref="K260:O260"/>
    <mergeCell ref="B248:C248"/>
    <mergeCell ref="B249:C249"/>
    <mergeCell ref="B250:C250"/>
    <mergeCell ref="B251:C251"/>
    <mergeCell ref="B252:C252"/>
    <mergeCell ref="D253:E253"/>
    <mergeCell ref="B242:C242"/>
    <mergeCell ref="B243:C243"/>
    <mergeCell ref="B244:C244"/>
    <mergeCell ref="B245:C245"/>
    <mergeCell ref="B246:C246"/>
    <mergeCell ref="B247:C247"/>
    <mergeCell ref="A236:B236"/>
    <mergeCell ref="A239:B240"/>
    <mergeCell ref="C239:C240"/>
    <mergeCell ref="F239:J240"/>
    <mergeCell ref="K239:O240"/>
    <mergeCell ref="A241:E241"/>
    <mergeCell ref="F241:J241"/>
    <mergeCell ref="K241:O241"/>
    <mergeCell ref="B229:C229"/>
    <mergeCell ref="B230:C230"/>
    <mergeCell ref="B231:C231"/>
    <mergeCell ref="B232:C232"/>
    <mergeCell ref="B233:C233"/>
    <mergeCell ref="D234:E234"/>
    <mergeCell ref="B223:C223"/>
    <mergeCell ref="B224:C224"/>
    <mergeCell ref="B225:C225"/>
    <mergeCell ref="B226:C226"/>
    <mergeCell ref="B227:C227"/>
    <mergeCell ref="B228:C228"/>
    <mergeCell ref="A217:B217"/>
    <mergeCell ref="A220:B221"/>
    <mergeCell ref="C220:C221"/>
    <mergeCell ref="F220:J221"/>
    <mergeCell ref="K220:O221"/>
    <mergeCell ref="A222:E222"/>
    <mergeCell ref="F222:J222"/>
    <mergeCell ref="K222:O222"/>
    <mergeCell ref="B210:C210"/>
    <mergeCell ref="B211:C211"/>
    <mergeCell ref="B212:C212"/>
    <mergeCell ref="B213:C213"/>
    <mergeCell ref="B214:C214"/>
    <mergeCell ref="D215:E215"/>
    <mergeCell ref="B204:C204"/>
    <mergeCell ref="B205:C205"/>
    <mergeCell ref="B206:C206"/>
    <mergeCell ref="B207:C207"/>
    <mergeCell ref="B208:C208"/>
    <mergeCell ref="B209:C209"/>
    <mergeCell ref="A198:B198"/>
    <mergeCell ref="A201:B202"/>
    <mergeCell ref="C201:C202"/>
    <mergeCell ref="F201:J202"/>
    <mergeCell ref="K201:O202"/>
    <mergeCell ref="A203:E203"/>
    <mergeCell ref="F203:J203"/>
    <mergeCell ref="K203:O203"/>
    <mergeCell ref="B191:C191"/>
    <mergeCell ref="B192:C192"/>
    <mergeCell ref="B193:C193"/>
    <mergeCell ref="B194:C194"/>
    <mergeCell ref="B195:C195"/>
    <mergeCell ref="D196:E196"/>
    <mergeCell ref="B185:C185"/>
    <mergeCell ref="B186:C186"/>
    <mergeCell ref="B187:C187"/>
    <mergeCell ref="B188:C188"/>
    <mergeCell ref="B189:C189"/>
    <mergeCell ref="B190:C190"/>
    <mergeCell ref="A179:B179"/>
    <mergeCell ref="A182:B183"/>
    <mergeCell ref="C182:C183"/>
    <mergeCell ref="F182:J183"/>
    <mergeCell ref="K182:O183"/>
    <mergeCell ref="A184:E184"/>
    <mergeCell ref="F184:J184"/>
    <mergeCell ref="K184:O184"/>
    <mergeCell ref="B172:C172"/>
    <mergeCell ref="B173:C173"/>
    <mergeCell ref="B174:C174"/>
    <mergeCell ref="B175:C175"/>
    <mergeCell ref="B176:C176"/>
    <mergeCell ref="D177:E177"/>
    <mergeCell ref="B166:C166"/>
    <mergeCell ref="B167:C167"/>
    <mergeCell ref="B168:C168"/>
    <mergeCell ref="B169:C169"/>
    <mergeCell ref="B170:C170"/>
    <mergeCell ref="B171:C171"/>
    <mergeCell ref="A160:B160"/>
    <mergeCell ref="A163:B164"/>
    <mergeCell ref="C163:C164"/>
    <mergeCell ref="F163:J164"/>
    <mergeCell ref="K163:O164"/>
    <mergeCell ref="A165:E165"/>
    <mergeCell ref="F165:J165"/>
    <mergeCell ref="K165:O165"/>
    <mergeCell ref="B153:C153"/>
    <mergeCell ref="B154:C154"/>
    <mergeCell ref="B155:C155"/>
    <mergeCell ref="B156:C156"/>
    <mergeCell ref="B157:C157"/>
    <mergeCell ref="D158:E158"/>
    <mergeCell ref="B147:C147"/>
    <mergeCell ref="B148:C148"/>
    <mergeCell ref="B149:C149"/>
    <mergeCell ref="B150:C150"/>
    <mergeCell ref="B151:C151"/>
    <mergeCell ref="B152:C152"/>
    <mergeCell ref="A141:B141"/>
    <mergeCell ref="A144:B145"/>
    <mergeCell ref="C144:C145"/>
    <mergeCell ref="F144:J145"/>
    <mergeCell ref="K144:O145"/>
    <mergeCell ref="A146:E146"/>
    <mergeCell ref="F146:J146"/>
    <mergeCell ref="K146:O146"/>
    <mergeCell ref="B134:C134"/>
    <mergeCell ref="B135:C135"/>
    <mergeCell ref="B136:C136"/>
    <mergeCell ref="B137:C137"/>
    <mergeCell ref="B138:C138"/>
    <mergeCell ref="D139:E139"/>
    <mergeCell ref="B128:C128"/>
    <mergeCell ref="B129:C129"/>
    <mergeCell ref="B130:C130"/>
    <mergeCell ref="B131:C131"/>
    <mergeCell ref="B132:C132"/>
    <mergeCell ref="B133:C133"/>
    <mergeCell ref="A122:B122"/>
    <mergeCell ref="A125:B126"/>
    <mergeCell ref="C125:C126"/>
    <mergeCell ref="F125:J126"/>
    <mergeCell ref="K125:O126"/>
    <mergeCell ref="A127:E127"/>
    <mergeCell ref="F127:J127"/>
    <mergeCell ref="K127:O127"/>
    <mergeCell ref="B115:C115"/>
    <mergeCell ref="B116:C116"/>
    <mergeCell ref="B117:C117"/>
    <mergeCell ref="B118:C118"/>
    <mergeCell ref="B119:C119"/>
    <mergeCell ref="D120:E120"/>
    <mergeCell ref="B109:C109"/>
    <mergeCell ref="B110:C110"/>
    <mergeCell ref="B111:C111"/>
    <mergeCell ref="B112:C112"/>
    <mergeCell ref="B113:C113"/>
    <mergeCell ref="B114:C114"/>
    <mergeCell ref="A103:B103"/>
    <mergeCell ref="A106:B107"/>
    <mergeCell ref="C106:C107"/>
    <mergeCell ref="F106:J107"/>
    <mergeCell ref="K106:O107"/>
    <mergeCell ref="A108:E108"/>
    <mergeCell ref="F108:J108"/>
    <mergeCell ref="K108:O108"/>
    <mergeCell ref="B96:C96"/>
    <mergeCell ref="B97:C97"/>
    <mergeCell ref="B98:C98"/>
    <mergeCell ref="B99:C99"/>
    <mergeCell ref="B100:C100"/>
    <mergeCell ref="D101:E101"/>
    <mergeCell ref="B90:C90"/>
    <mergeCell ref="B91:C91"/>
    <mergeCell ref="B92:C92"/>
    <mergeCell ref="B93:C93"/>
    <mergeCell ref="B94:C94"/>
    <mergeCell ref="B95:C95"/>
    <mergeCell ref="A84:B84"/>
    <mergeCell ref="A87:B88"/>
    <mergeCell ref="C87:C88"/>
    <mergeCell ref="F87:J88"/>
    <mergeCell ref="K87:O88"/>
    <mergeCell ref="A89:E89"/>
    <mergeCell ref="F89:J89"/>
    <mergeCell ref="K89:O89"/>
    <mergeCell ref="B77:C77"/>
    <mergeCell ref="B78:C78"/>
    <mergeCell ref="B79:C79"/>
    <mergeCell ref="B80:C80"/>
    <mergeCell ref="B81:C81"/>
    <mergeCell ref="D82:E82"/>
    <mergeCell ref="B71:C71"/>
    <mergeCell ref="B72:C72"/>
    <mergeCell ref="B73:C73"/>
    <mergeCell ref="B74:C74"/>
    <mergeCell ref="B75:C75"/>
    <mergeCell ref="B76:C76"/>
    <mergeCell ref="A68:B69"/>
    <mergeCell ref="C68:C69"/>
    <mergeCell ref="F68:J69"/>
    <mergeCell ref="K68:O69"/>
    <mergeCell ref="A70:E70"/>
    <mergeCell ref="F70:J70"/>
    <mergeCell ref="K70:O70"/>
    <mergeCell ref="B59:C59"/>
    <mergeCell ref="B60:C60"/>
    <mergeCell ref="B61:C61"/>
    <mergeCell ref="B62:C62"/>
    <mergeCell ref="D63:E63"/>
    <mergeCell ref="A65:B65"/>
    <mergeCell ref="B53:C53"/>
    <mergeCell ref="B54:C54"/>
    <mergeCell ref="B55:C55"/>
    <mergeCell ref="B56:C56"/>
    <mergeCell ref="B57:C57"/>
    <mergeCell ref="B58:C58"/>
    <mergeCell ref="F49:J50"/>
    <mergeCell ref="K49:O50"/>
    <mergeCell ref="A51:E51"/>
    <mergeCell ref="F51:J51"/>
    <mergeCell ref="K51:O51"/>
    <mergeCell ref="B52:C52"/>
    <mergeCell ref="B41:C41"/>
    <mergeCell ref="B42:C42"/>
    <mergeCell ref="B43:C43"/>
    <mergeCell ref="D44:E44"/>
    <mergeCell ref="A46:B46"/>
    <mergeCell ref="A49:B50"/>
    <mergeCell ref="C49:C50"/>
    <mergeCell ref="B35:C35"/>
    <mergeCell ref="B36:C36"/>
    <mergeCell ref="B37:C37"/>
    <mergeCell ref="B38:C38"/>
    <mergeCell ref="B39:C39"/>
    <mergeCell ref="B40:C40"/>
    <mergeCell ref="K30:O31"/>
    <mergeCell ref="A32:E32"/>
    <mergeCell ref="F32:J32"/>
    <mergeCell ref="K32:O32"/>
    <mergeCell ref="B33:C33"/>
    <mergeCell ref="B34:C34"/>
    <mergeCell ref="B25:C25"/>
    <mergeCell ref="D25:E25"/>
    <mergeCell ref="A27:B27"/>
    <mergeCell ref="A30:B31"/>
    <mergeCell ref="C30:C31"/>
    <mergeCell ref="F30:J31"/>
    <mergeCell ref="B23:C23"/>
    <mergeCell ref="D23:E23"/>
    <mergeCell ref="G23:H23"/>
    <mergeCell ref="I23:O23"/>
    <mergeCell ref="B24:C24"/>
    <mergeCell ref="D24:E24"/>
    <mergeCell ref="D21:E21"/>
    <mergeCell ref="G21:H21"/>
    <mergeCell ref="I21:O21"/>
    <mergeCell ref="B22:C22"/>
    <mergeCell ref="D22:E22"/>
    <mergeCell ref="G22:H22"/>
    <mergeCell ref="I22:O22"/>
    <mergeCell ref="D20:E20"/>
    <mergeCell ref="G20:H20"/>
    <mergeCell ref="I20:O20"/>
    <mergeCell ref="D15:E15"/>
    <mergeCell ref="G15:K15"/>
    <mergeCell ref="B16:C16"/>
    <mergeCell ref="D16:E16"/>
    <mergeCell ref="G16:K16"/>
    <mergeCell ref="G17:O17"/>
    <mergeCell ref="D14:E14"/>
    <mergeCell ref="B6:C6"/>
    <mergeCell ref="D6:E6"/>
    <mergeCell ref="G6:H6"/>
    <mergeCell ref="B18:E18"/>
    <mergeCell ref="G18:O18"/>
    <mergeCell ref="D19:E19"/>
    <mergeCell ref="G19:H19"/>
    <mergeCell ref="I19:O19"/>
    <mergeCell ref="B5:C5"/>
    <mergeCell ref="D5:E5"/>
    <mergeCell ref="G5:H5"/>
    <mergeCell ref="I5:O5"/>
    <mergeCell ref="D10:E10"/>
    <mergeCell ref="D11:E11"/>
    <mergeCell ref="B12:C12"/>
    <mergeCell ref="D12:E12"/>
    <mergeCell ref="D13:E13"/>
    <mergeCell ref="G7:H7"/>
    <mergeCell ref="I7:O7"/>
    <mergeCell ref="AL1:AO2"/>
    <mergeCell ref="AP1:AS2"/>
    <mergeCell ref="A407:B407"/>
    <mergeCell ref="A410:B411"/>
    <mergeCell ref="C410:C411"/>
    <mergeCell ref="F410:J411"/>
    <mergeCell ref="K410:O411"/>
    <mergeCell ref="A412:E412"/>
    <mergeCell ref="F412:J412"/>
    <mergeCell ref="K412:O412"/>
    <mergeCell ref="I1:J1"/>
    <mergeCell ref="Q1:U2"/>
    <mergeCell ref="V1:Y2"/>
    <mergeCell ref="Z1:AC2"/>
    <mergeCell ref="AD1:AG2"/>
    <mergeCell ref="AH1:AK2"/>
    <mergeCell ref="I6:O6"/>
    <mergeCell ref="B9:E9"/>
    <mergeCell ref="G9:O9"/>
    <mergeCell ref="A2:H2"/>
    <mergeCell ref="B4:C4"/>
    <mergeCell ref="D4:E4"/>
    <mergeCell ref="G4:H4"/>
    <mergeCell ref="I4:O4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D424:E424"/>
    <mergeCell ref="A426:B426"/>
    <mergeCell ref="A429:B430"/>
    <mergeCell ref="C429:C430"/>
    <mergeCell ref="F429:J430"/>
    <mergeCell ref="K429:O430"/>
    <mergeCell ref="A431:E431"/>
    <mergeCell ref="F431:J431"/>
    <mergeCell ref="K431:O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D443:E443"/>
    <mergeCell ref="A445:B445"/>
    <mergeCell ref="A448:B449"/>
    <mergeCell ref="C448:C449"/>
    <mergeCell ref="F448:J449"/>
    <mergeCell ref="K448:O449"/>
    <mergeCell ref="A450:E450"/>
    <mergeCell ref="F450:J450"/>
    <mergeCell ref="K450:O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D462:E462"/>
    <mergeCell ref="A464:B464"/>
    <mergeCell ref="A467:B468"/>
    <mergeCell ref="C467:C468"/>
    <mergeCell ref="F467:J468"/>
    <mergeCell ref="K467:O468"/>
    <mergeCell ref="A469:E469"/>
    <mergeCell ref="F469:J469"/>
    <mergeCell ref="K469:O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D481:E481"/>
    <mergeCell ref="A483:B483"/>
    <mergeCell ref="A486:B487"/>
    <mergeCell ref="C486:C487"/>
    <mergeCell ref="F486:J487"/>
    <mergeCell ref="K486:O487"/>
    <mergeCell ref="A488:E488"/>
    <mergeCell ref="F488:J488"/>
    <mergeCell ref="K488:O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D500:E500"/>
    <mergeCell ref="A502:B502"/>
    <mergeCell ref="A505:B506"/>
    <mergeCell ref="C505:C506"/>
    <mergeCell ref="F505:J506"/>
    <mergeCell ref="K505:O506"/>
    <mergeCell ref="A507:E507"/>
    <mergeCell ref="F507:J507"/>
    <mergeCell ref="K507:O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D519:E519"/>
    <mergeCell ref="A521:B521"/>
    <mergeCell ref="A524:B525"/>
    <mergeCell ref="C524:C525"/>
    <mergeCell ref="F524:J525"/>
    <mergeCell ref="K524:O525"/>
    <mergeCell ref="A526:E526"/>
    <mergeCell ref="F526:J526"/>
    <mergeCell ref="K526:O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D538:E538"/>
    <mergeCell ref="A540:B540"/>
    <mergeCell ref="A543:B544"/>
    <mergeCell ref="C543:C544"/>
    <mergeCell ref="F543:J544"/>
    <mergeCell ref="K543:O544"/>
    <mergeCell ref="A545:E545"/>
    <mergeCell ref="F545:J545"/>
    <mergeCell ref="K545:O545"/>
    <mergeCell ref="B555:C555"/>
    <mergeCell ref="B556:C556"/>
    <mergeCell ref="D557:E557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</mergeCells>
  <conditionalFormatting sqref="D24:E25">
    <cfRule type="cellIs" dxfId="635" priority="449" stopIfTrue="1" operator="lessThan">
      <formula>0</formula>
    </cfRule>
  </conditionalFormatting>
  <conditionalFormatting sqref="E1:E50 E64:E69 E83:E88 E102:E107 E121:E126 E140:E145 E159:E164 E178:E183 E197:E202 E216:E221 E235:E240 E254:E259 E273:E278 E292:E297 E311:E316 E330:E335 E349:E354 E368:E373 E387:E392 E406:E411 E425:E430 E444:E449 E463:E468 E482:E487 E501:E506 E520:E525 E539:E544 E558:E1048576">
    <cfRule type="cellIs" dxfId="634" priority="299" operator="equal">
      <formula>"LVM"</formula>
    </cfRule>
  </conditionalFormatting>
  <conditionalFormatting sqref="J148:J157">
    <cfRule type="cellIs" dxfId="633" priority="231" stopIfTrue="1" operator="equal">
      <formula>"ja"</formula>
    </cfRule>
    <cfRule type="cellIs" dxfId="632" priority="232" stopIfTrue="1" operator="equal">
      <formula>"nein"</formula>
    </cfRule>
  </conditionalFormatting>
  <conditionalFormatting sqref="O129:O138">
    <cfRule type="cellIs" dxfId="631" priority="236" stopIfTrue="1" operator="equal">
      <formula>"ja"</formula>
    </cfRule>
    <cfRule type="cellIs" dxfId="630" priority="237" stopIfTrue="1" operator="equal">
      <formula>"nein"</formula>
    </cfRule>
  </conditionalFormatting>
  <conditionalFormatting sqref="J53:J62">
    <cfRule type="cellIs" dxfId="629" priority="276" stopIfTrue="1" operator="equal">
      <formula>"ja"</formula>
    </cfRule>
    <cfRule type="cellIs" dxfId="628" priority="277" stopIfTrue="1" operator="equal">
      <formula>"nein"</formula>
    </cfRule>
  </conditionalFormatting>
  <conditionalFormatting sqref="N34:N43">
    <cfRule type="cellIs" dxfId="627" priority="288" operator="equal">
      <formula>310</formula>
    </cfRule>
    <cfRule type="cellIs" dxfId="626" priority="289" operator="equal">
      <formula>220</formula>
    </cfRule>
  </conditionalFormatting>
  <conditionalFormatting sqref="O34:O43">
    <cfRule type="cellIs" dxfId="625" priority="446" stopIfTrue="1" operator="equal">
      <formula>"ja"</formula>
    </cfRule>
    <cfRule type="cellIs" dxfId="624" priority="447" stopIfTrue="1" operator="equal">
      <formula>"nein"</formula>
    </cfRule>
  </conditionalFormatting>
  <conditionalFormatting sqref="J205:J214">
    <cfRule type="cellIs" dxfId="623" priority="204" stopIfTrue="1" operator="equal">
      <formula>"ja"</formula>
    </cfRule>
    <cfRule type="cellIs" dxfId="622" priority="205" stopIfTrue="1" operator="equal">
      <formula>"nein"</formula>
    </cfRule>
  </conditionalFormatting>
  <conditionalFormatting sqref="O186:O195">
    <cfRule type="cellIs" dxfId="621" priority="209" stopIfTrue="1" operator="equal">
      <formula>"ja"</formula>
    </cfRule>
    <cfRule type="cellIs" dxfId="620" priority="210" stopIfTrue="1" operator="equal">
      <formula>"nein"</formula>
    </cfRule>
  </conditionalFormatting>
  <conditionalFormatting sqref="J110:J119">
    <cfRule type="cellIs" dxfId="619" priority="249" stopIfTrue="1" operator="equal">
      <formula>"ja"</formula>
    </cfRule>
    <cfRule type="cellIs" dxfId="618" priority="250" stopIfTrue="1" operator="equal">
      <formula>"nein"</formula>
    </cfRule>
  </conditionalFormatting>
  <conditionalFormatting sqref="O91:O100">
    <cfRule type="cellIs" dxfId="617" priority="254" stopIfTrue="1" operator="equal">
      <formula>"ja"</formula>
    </cfRule>
    <cfRule type="cellIs" dxfId="616" priority="255" stopIfTrue="1" operator="equal">
      <formula>"nein"</formula>
    </cfRule>
  </conditionalFormatting>
  <conditionalFormatting sqref="J72:J81">
    <cfRule type="cellIs" dxfId="615" priority="267" stopIfTrue="1" operator="equal">
      <formula>"ja"</formula>
    </cfRule>
    <cfRule type="cellIs" dxfId="614" priority="268" stopIfTrue="1" operator="equal">
      <formula>"nein"</formula>
    </cfRule>
  </conditionalFormatting>
  <conditionalFormatting sqref="O53:O62">
    <cfRule type="cellIs" dxfId="613" priority="272" stopIfTrue="1" operator="equal">
      <formula>"ja"</formula>
    </cfRule>
    <cfRule type="cellIs" dxfId="612" priority="273" stopIfTrue="1" operator="equal">
      <formula>"nein"</formula>
    </cfRule>
  </conditionalFormatting>
  <conditionalFormatting sqref="P34:P37 J34:J43">
    <cfRule type="cellIs" dxfId="611" priority="455" stopIfTrue="1" operator="equal">
      <formula>"ja"</formula>
    </cfRule>
    <cfRule type="cellIs" dxfId="610" priority="456" stopIfTrue="1" operator="equal">
      <formula>"nein"</formula>
    </cfRule>
  </conditionalFormatting>
  <conditionalFormatting sqref="R4:AS13">
    <cfRule type="cellIs" dxfId="609" priority="345" operator="notEqual">
      <formula>0</formula>
    </cfRule>
    <cfRule type="cellIs" dxfId="608" priority="346" operator="equal">
      <formula>0</formula>
    </cfRule>
  </conditionalFormatting>
  <conditionalFormatting sqref="E545:E557">
    <cfRule type="cellIs" dxfId="607" priority="37" operator="equal">
      <formula>"LVM"</formula>
    </cfRule>
  </conditionalFormatting>
  <conditionalFormatting sqref="N547:N556">
    <cfRule type="cellIs" dxfId="606" priority="35" operator="equal">
      <formula>310</formula>
    </cfRule>
    <cfRule type="cellIs" dxfId="605" priority="36" operator="equal">
      <formula>220</formula>
    </cfRule>
  </conditionalFormatting>
  <conditionalFormatting sqref="O547:O556">
    <cfRule type="cellIs" dxfId="604" priority="38" stopIfTrue="1" operator="equal">
      <formula>"ja"</formula>
    </cfRule>
    <cfRule type="cellIs" dxfId="603" priority="39" stopIfTrue="1" operator="equal">
      <formula>"nein"</formula>
    </cfRule>
  </conditionalFormatting>
  <conditionalFormatting sqref="J547:J556">
    <cfRule type="cellIs" dxfId="602" priority="42" stopIfTrue="1" operator="equal">
      <formula>"ja"</formula>
    </cfRule>
    <cfRule type="cellIs" dxfId="601" priority="43" stopIfTrue="1" operator="equal">
      <formula>"nein"</formula>
    </cfRule>
  </conditionalFormatting>
  <conditionalFormatting sqref="E51:E63">
    <cfRule type="cellIs" dxfId="600" priority="271" operator="equal">
      <formula>"LVM"</formula>
    </cfRule>
  </conditionalFormatting>
  <conditionalFormatting sqref="N53:N62">
    <cfRule type="cellIs" dxfId="599" priority="269" operator="equal">
      <formula>310</formula>
    </cfRule>
    <cfRule type="cellIs" dxfId="598" priority="270" operator="equal">
      <formula>220</formula>
    </cfRule>
  </conditionalFormatting>
  <conditionalFormatting sqref="E70:E82">
    <cfRule type="cellIs" dxfId="597" priority="262" operator="equal">
      <formula>"LVM"</formula>
    </cfRule>
  </conditionalFormatting>
  <conditionalFormatting sqref="N72:N81">
    <cfRule type="cellIs" dxfId="596" priority="260" operator="equal">
      <formula>310</formula>
    </cfRule>
    <cfRule type="cellIs" dxfId="595" priority="261" operator="equal">
      <formula>220</formula>
    </cfRule>
  </conditionalFormatting>
  <conditionalFormatting sqref="O72:O81">
    <cfRule type="cellIs" dxfId="594" priority="263" stopIfTrue="1" operator="equal">
      <formula>"ja"</formula>
    </cfRule>
    <cfRule type="cellIs" dxfId="593" priority="264" stopIfTrue="1" operator="equal">
      <formula>"nein"</formula>
    </cfRule>
  </conditionalFormatting>
  <conditionalFormatting sqref="E89:E101">
    <cfRule type="cellIs" dxfId="592" priority="253" operator="equal">
      <formula>"LVM"</formula>
    </cfRule>
  </conditionalFormatting>
  <conditionalFormatting sqref="N91:N100">
    <cfRule type="cellIs" dxfId="591" priority="251" operator="equal">
      <formula>310</formula>
    </cfRule>
    <cfRule type="cellIs" dxfId="590" priority="252" operator="equal">
      <formula>220</formula>
    </cfRule>
  </conditionalFormatting>
  <conditionalFormatting sqref="J91:J100">
    <cfRule type="cellIs" dxfId="589" priority="258" stopIfTrue="1" operator="equal">
      <formula>"ja"</formula>
    </cfRule>
    <cfRule type="cellIs" dxfId="588" priority="259" stopIfTrue="1" operator="equal">
      <formula>"nein"</formula>
    </cfRule>
  </conditionalFormatting>
  <conditionalFormatting sqref="E108:E120">
    <cfRule type="cellIs" dxfId="587" priority="244" operator="equal">
      <formula>"LVM"</formula>
    </cfRule>
  </conditionalFormatting>
  <conditionalFormatting sqref="N110:N119">
    <cfRule type="cellIs" dxfId="586" priority="242" operator="equal">
      <formula>310</formula>
    </cfRule>
    <cfRule type="cellIs" dxfId="585" priority="243" operator="equal">
      <formula>220</formula>
    </cfRule>
  </conditionalFormatting>
  <conditionalFormatting sqref="O110:O119">
    <cfRule type="cellIs" dxfId="584" priority="245" stopIfTrue="1" operator="equal">
      <formula>"ja"</formula>
    </cfRule>
    <cfRule type="cellIs" dxfId="583" priority="246" stopIfTrue="1" operator="equal">
      <formula>"nein"</formula>
    </cfRule>
  </conditionalFormatting>
  <conditionalFormatting sqref="E127:E139">
    <cfRule type="cellIs" dxfId="582" priority="235" operator="equal">
      <formula>"LVM"</formula>
    </cfRule>
  </conditionalFormatting>
  <conditionalFormatting sqref="N129:N138">
    <cfRule type="cellIs" dxfId="581" priority="233" operator="equal">
      <formula>310</formula>
    </cfRule>
    <cfRule type="cellIs" dxfId="580" priority="234" operator="equal">
      <formula>220</formula>
    </cfRule>
  </conditionalFormatting>
  <conditionalFormatting sqref="J129:J138">
    <cfRule type="cellIs" dxfId="579" priority="240" stopIfTrue="1" operator="equal">
      <formula>"ja"</formula>
    </cfRule>
    <cfRule type="cellIs" dxfId="578" priority="241" stopIfTrue="1" operator="equal">
      <formula>"nein"</formula>
    </cfRule>
  </conditionalFormatting>
  <conditionalFormatting sqref="E146:E158">
    <cfRule type="cellIs" dxfId="577" priority="226" operator="equal">
      <formula>"LVM"</formula>
    </cfRule>
  </conditionalFormatting>
  <conditionalFormatting sqref="N148:N157">
    <cfRule type="cellIs" dxfId="576" priority="224" operator="equal">
      <formula>310</formula>
    </cfRule>
    <cfRule type="cellIs" dxfId="575" priority="225" operator="equal">
      <formula>220</formula>
    </cfRule>
  </conditionalFormatting>
  <conditionalFormatting sqref="O148:O157">
    <cfRule type="cellIs" dxfId="574" priority="227" stopIfTrue="1" operator="equal">
      <formula>"ja"</formula>
    </cfRule>
    <cfRule type="cellIs" dxfId="573" priority="228" stopIfTrue="1" operator="equal">
      <formula>"nein"</formula>
    </cfRule>
  </conditionalFormatting>
  <conditionalFormatting sqref="E165:E177">
    <cfRule type="cellIs" dxfId="572" priority="217" operator="equal">
      <formula>"LVM"</formula>
    </cfRule>
  </conditionalFormatting>
  <conditionalFormatting sqref="N167:N176">
    <cfRule type="cellIs" dxfId="571" priority="215" operator="equal">
      <formula>310</formula>
    </cfRule>
    <cfRule type="cellIs" dxfId="570" priority="216" operator="equal">
      <formula>220</formula>
    </cfRule>
  </conditionalFormatting>
  <conditionalFormatting sqref="O167:O176">
    <cfRule type="cellIs" dxfId="569" priority="218" stopIfTrue="1" operator="equal">
      <formula>"ja"</formula>
    </cfRule>
    <cfRule type="cellIs" dxfId="568" priority="219" stopIfTrue="1" operator="equal">
      <formula>"nein"</formula>
    </cfRule>
  </conditionalFormatting>
  <conditionalFormatting sqref="J167:J176">
    <cfRule type="cellIs" dxfId="567" priority="222" stopIfTrue="1" operator="equal">
      <formula>"ja"</formula>
    </cfRule>
    <cfRule type="cellIs" dxfId="566" priority="223" stopIfTrue="1" operator="equal">
      <formula>"nein"</formula>
    </cfRule>
  </conditionalFormatting>
  <conditionalFormatting sqref="E184:E196">
    <cfRule type="cellIs" dxfId="565" priority="208" operator="equal">
      <formula>"LVM"</formula>
    </cfRule>
  </conditionalFormatting>
  <conditionalFormatting sqref="N186:N195">
    <cfRule type="cellIs" dxfId="564" priority="206" operator="equal">
      <formula>310</formula>
    </cfRule>
    <cfRule type="cellIs" dxfId="563" priority="207" operator="equal">
      <formula>220</formula>
    </cfRule>
  </conditionalFormatting>
  <conditionalFormatting sqref="J186:J195">
    <cfRule type="cellIs" dxfId="562" priority="213" stopIfTrue="1" operator="equal">
      <formula>"ja"</formula>
    </cfRule>
    <cfRule type="cellIs" dxfId="561" priority="214" stopIfTrue="1" operator="equal">
      <formula>"nein"</formula>
    </cfRule>
  </conditionalFormatting>
  <conditionalFormatting sqref="E203:E215">
    <cfRule type="cellIs" dxfId="560" priority="199" operator="equal">
      <formula>"LVM"</formula>
    </cfRule>
  </conditionalFormatting>
  <conditionalFormatting sqref="N205:N214">
    <cfRule type="cellIs" dxfId="559" priority="197" operator="equal">
      <formula>310</formula>
    </cfRule>
    <cfRule type="cellIs" dxfId="558" priority="198" operator="equal">
      <formula>220</formula>
    </cfRule>
  </conditionalFormatting>
  <conditionalFormatting sqref="O205:O214">
    <cfRule type="cellIs" dxfId="557" priority="200" stopIfTrue="1" operator="equal">
      <formula>"ja"</formula>
    </cfRule>
    <cfRule type="cellIs" dxfId="556" priority="201" stopIfTrue="1" operator="equal">
      <formula>"nein"</formula>
    </cfRule>
  </conditionalFormatting>
  <conditionalFormatting sqref="E222:E234">
    <cfRule type="cellIs" dxfId="555" priority="190" operator="equal">
      <formula>"LVM"</formula>
    </cfRule>
  </conditionalFormatting>
  <conditionalFormatting sqref="N224:N233">
    <cfRule type="cellIs" dxfId="554" priority="188" operator="equal">
      <formula>310</formula>
    </cfRule>
    <cfRule type="cellIs" dxfId="553" priority="189" operator="equal">
      <formula>220</formula>
    </cfRule>
  </conditionalFormatting>
  <conditionalFormatting sqref="O224:O233">
    <cfRule type="cellIs" dxfId="552" priority="191" stopIfTrue="1" operator="equal">
      <formula>"ja"</formula>
    </cfRule>
    <cfRule type="cellIs" dxfId="551" priority="192" stopIfTrue="1" operator="equal">
      <formula>"nein"</formula>
    </cfRule>
  </conditionalFormatting>
  <conditionalFormatting sqref="J224:J233">
    <cfRule type="cellIs" dxfId="550" priority="195" stopIfTrue="1" operator="equal">
      <formula>"ja"</formula>
    </cfRule>
    <cfRule type="cellIs" dxfId="549" priority="196" stopIfTrue="1" operator="equal">
      <formula>"nein"</formula>
    </cfRule>
  </conditionalFormatting>
  <conditionalFormatting sqref="E241:E253">
    <cfRule type="cellIs" dxfId="548" priority="181" operator="equal">
      <formula>"LVM"</formula>
    </cfRule>
  </conditionalFormatting>
  <conditionalFormatting sqref="N243:N252">
    <cfRule type="cellIs" dxfId="547" priority="179" operator="equal">
      <formula>310</formula>
    </cfRule>
    <cfRule type="cellIs" dxfId="546" priority="180" operator="equal">
      <formula>220</formula>
    </cfRule>
  </conditionalFormatting>
  <conditionalFormatting sqref="O243:O252">
    <cfRule type="cellIs" dxfId="545" priority="182" stopIfTrue="1" operator="equal">
      <formula>"ja"</formula>
    </cfRule>
    <cfRule type="cellIs" dxfId="544" priority="183" stopIfTrue="1" operator="equal">
      <formula>"nein"</formula>
    </cfRule>
  </conditionalFormatting>
  <conditionalFormatting sqref="J243:J252">
    <cfRule type="cellIs" dxfId="543" priority="186" stopIfTrue="1" operator="equal">
      <formula>"ja"</formula>
    </cfRule>
    <cfRule type="cellIs" dxfId="542" priority="187" stopIfTrue="1" operator="equal">
      <formula>"nein"</formula>
    </cfRule>
  </conditionalFormatting>
  <conditionalFormatting sqref="E260:E272">
    <cfRule type="cellIs" dxfId="541" priority="172" operator="equal">
      <formula>"LVM"</formula>
    </cfRule>
  </conditionalFormatting>
  <conditionalFormatting sqref="N262:N271">
    <cfRule type="cellIs" dxfId="540" priority="170" operator="equal">
      <formula>310</formula>
    </cfRule>
    <cfRule type="cellIs" dxfId="539" priority="171" operator="equal">
      <formula>220</formula>
    </cfRule>
  </conditionalFormatting>
  <conditionalFormatting sqref="O262:O271">
    <cfRule type="cellIs" dxfId="538" priority="173" stopIfTrue="1" operator="equal">
      <formula>"ja"</formula>
    </cfRule>
    <cfRule type="cellIs" dxfId="537" priority="174" stopIfTrue="1" operator="equal">
      <formula>"nein"</formula>
    </cfRule>
  </conditionalFormatting>
  <conditionalFormatting sqref="J262:J271">
    <cfRule type="cellIs" dxfId="536" priority="177" stopIfTrue="1" operator="equal">
      <formula>"ja"</formula>
    </cfRule>
    <cfRule type="cellIs" dxfId="535" priority="178" stopIfTrue="1" operator="equal">
      <formula>"nein"</formula>
    </cfRule>
  </conditionalFormatting>
  <conditionalFormatting sqref="E279:E291">
    <cfRule type="cellIs" dxfId="534" priority="163" operator="equal">
      <formula>"LVM"</formula>
    </cfRule>
  </conditionalFormatting>
  <conditionalFormatting sqref="N281:N290">
    <cfRule type="cellIs" dxfId="533" priority="161" operator="equal">
      <formula>310</formula>
    </cfRule>
    <cfRule type="cellIs" dxfId="532" priority="162" operator="equal">
      <formula>220</formula>
    </cfRule>
  </conditionalFormatting>
  <conditionalFormatting sqref="O281:O290">
    <cfRule type="cellIs" dxfId="531" priority="164" stopIfTrue="1" operator="equal">
      <formula>"ja"</formula>
    </cfRule>
    <cfRule type="cellIs" dxfId="530" priority="165" stopIfTrue="1" operator="equal">
      <formula>"nein"</formula>
    </cfRule>
  </conditionalFormatting>
  <conditionalFormatting sqref="J281:J290">
    <cfRule type="cellIs" dxfId="529" priority="168" stopIfTrue="1" operator="equal">
      <formula>"ja"</formula>
    </cfRule>
    <cfRule type="cellIs" dxfId="528" priority="169" stopIfTrue="1" operator="equal">
      <formula>"nein"</formula>
    </cfRule>
  </conditionalFormatting>
  <conditionalFormatting sqref="E298:E310">
    <cfRule type="cellIs" dxfId="527" priority="154" operator="equal">
      <formula>"LVM"</formula>
    </cfRule>
  </conditionalFormatting>
  <conditionalFormatting sqref="N300:N309">
    <cfRule type="cellIs" dxfId="526" priority="152" operator="equal">
      <formula>310</formula>
    </cfRule>
    <cfRule type="cellIs" dxfId="525" priority="153" operator="equal">
      <formula>220</formula>
    </cfRule>
  </conditionalFormatting>
  <conditionalFormatting sqref="O300:O309">
    <cfRule type="cellIs" dxfId="524" priority="155" stopIfTrue="1" operator="equal">
      <formula>"ja"</formula>
    </cfRule>
    <cfRule type="cellIs" dxfId="523" priority="156" stopIfTrue="1" operator="equal">
      <formula>"nein"</formula>
    </cfRule>
  </conditionalFormatting>
  <conditionalFormatting sqref="J300:J309">
    <cfRule type="cellIs" dxfId="522" priority="159" stopIfTrue="1" operator="equal">
      <formula>"ja"</formula>
    </cfRule>
    <cfRule type="cellIs" dxfId="521" priority="160" stopIfTrue="1" operator="equal">
      <formula>"nein"</formula>
    </cfRule>
  </conditionalFormatting>
  <conditionalFormatting sqref="E317:E329">
    <cfRule type="cellIs" dxfId="520" priority="145" operator="equal">
      <formula>"LVM"</formula>
    </cfRule>
  </conditionalFormatting>
  <conditionalFormatting sqref="N319:N328">
    <cfRule type="cellIs" dxfId="519" priority="143" operator="equal">
      <formula>310</formula>
    </cfRule>
    <cfRule type="cellIs" dxfId="518" priority="144" operator="equal">
      <formula>220</formula>
    </cfRule>
  </conditionalFormatting>
  <conditionalFormatting sqref="O319:O328">
    <cfRule type="cellIs" dxfId="517" priority="146" stopIfTrue="1" operator="equal">
      <formula>"ja"</formula>
    </cfRule>
    <cfRule type="cellIs" dxfId="516" priority="147" stopIfTrue="1" operator="equal">
      <formula>"nein"</formula>
    </cfRule>
  </conditionalFormatting>
  <conditionalFormatting sqref="J319:J328">
    <cfRule type="cellIs" dxfId="515" priority="150" stopIfTrue="1" operator="equal">
      <formula>"ja"</formula>
    </cfRule>
    <cfRule type="cellIs" dxfId="514" priority="151" stopIfTrue="1" operator="equal">
      <formula>"nein"</formula>
    </cfRule>
  </conditionalFormatting>
  <conditionalFormatting sqref="E336:E348">
    <cfRule type="cellIs" dxfId="513" priority="136" operator="equal">
      <formula>"LVM"</formula>
    </cfRule>
  </conditionalFormatting>
  <conditionalFormatting sqref="N338:N347">
    <cfRule type="cellIs" dxfId="512" priority="134" operator="equal">
      <formula>310</formula>
    </cfRule>
    <cfRule type="cellIs" dxfId="511" priority="135" operator="equal">
      <formula>220</formula>
    </cfRule>
  </conditionalFormatting>
  <conditionalFormatting sqref="O338:O347">
    <cfRule type="cellIs" dxfId="510" priority="137" stopIfTrue="1" operator="equal">
      <formula>"ja"</formula>
    </cfRule>
    <cfRule type="cellIs" dxfId="509" priority="138" stopIfTrue="1" operator="equal">
      <formula>"nein"</formula>
    </cfRule>
  </conditionalFormatting>
  <conditionalFormatting sqref="J338:J347">
    <cfRule type="cellIs" dxfId="508" priority="141" stopIfTrue="1" operator="equal">
      <formula>"ja"</formula>
    </cfRule>
    <cfRule type="cellIs" dxfId="507" priority="142" stopIfTrue="1" operator="equal">
      <formula>"nein"</formula>
    </cfRule>
  </conditionalFormatting>
  <conditionalFormatting sqref="E355:E367">
    <cfRule type="cellIs" dxfId="506" priority="127" operator="equal">
      <formula>"LVM"</formula>
    </cfRule>
  </conditionalFormatting>
  <conditionalFormatting sqref="N357:N366">
    <cfRule type="cellIs" dxfId="505" priority="125" operator="equal">
      <formula>310</formula>
    </cfRule>
    <cfRule type="cellIs" dxfId="504" priority="126" operator="equal">
      <formula>220</formula>
    </cfRule>
  </conditionalFormatting>
  <conditionalFormatting sqref="O357:O366">
    <cfRule type="cellIs" dxfId="503" priority="128" stopIfTrue="1" operator="equal">
      <formula>"ja"</formula>
    </cfRule>
    <cfRule type="cellIs" dxfId="502" priority="129" stopIfTrue="1" operator="equal">
      <formula>"nein"</formula>
    </cfRule>
  </conditionalFormatting>
  <conditionalFormatting sqref="J357:J366">
    <cfRule type="cellIs" dxfId="501" priority="132" stopIfTrue="1" operator="equal">
      <formula>"ja"</formula>
    </cfRule>
    <cfRule type="cellIs" dxfId="500" priority="133" stopIfTrue="1" operator="equal">
      <formula>"nein"</formula>
    </cfRule>
  </conditionalFormatting>
  <conditionalFormatting sqref="E374:E386">
    <cfRule type="cellIs" dxfId="499" priority="118" operator="equal">
      <formula>"LVM"</formula>
    </cfRule>
  </conditionalFormatting>
  <conditionalFormatting sqref="N376:N385">
    <cfRule type="cellIs" dxfId="498" priority="116" operator="equal">
      <formula>310</formula>
    </cfRule>
    <cfRule type="cellIs" dxfId="497" priority="117" operator="equal">
      <formula>220</formula>
    </cfRule>
  </conditionalFormatting>
  <conditionalFormatting sqref="O376:O385">
    <cfRule type="cellIs" dxfId="496" priority="119" stopIfTrue="1" operator="equal">
      <formula>"ja"</formula>
    </cfRule>
    <cfRule type="cellIs" dxfId="495" priority="120" stopIfTrue="1" operator="equal">
      <formula>"nein"</formula>
    </cfRule>
  </conditionalFormatting>
  <conditionalFormatting sqref="J376:J385">
    <cfRule type="cellIs" dxfId="494" priority="123" stopIfTrue="1" operator="equal">
      <formula>"ja"</formula>
    </cfRule>
    <cfRule type="cellIs" dxfId="493" priority="124" stopIfTrue="1" operator="equal">
      <formula>"nein"</formula>
    </cfRule>
  </conditionalFormatting>
  <conditionalFormatting sqref="E393:E405">
    <cfRule type="cellIs" dxfId="492" priority="109" operator="equal">
      <formula>"LVM"</formula>
    </cfRule>
  </conditionalFormatting>
  <conditionalFormatting sqref="N395:N404">
    <cfRule type="cellIs" dxfId="491" priority="107" operator="equal">
      <formula>310</formula>
    </cfRule>
    <cfRule type="cellIs" dxfId="490" priority="108" operator="equal">
      <formula>220</formula>
    </cfRule>
  </conditionalFormatting>
  <conditionalFormatting sqref="O395:O404">
    <cfRule type="cellIs" dxfId="489" priority="110" stopIfTrue="1" operator="equal">
      <formula>"ja"</formula>
    </cfRule>
    <cfRule type="cellIs" dxfId="488" priority="111" stopIfTrue="1" operator="equal">
      <formula>"nein"</formula>
    </cfRule>
  </conditionalFormatting>
  <conditionalFormatting sqref="J395:J404">
    <cfRule type="cellIs" dxfId="487" priority="114" stopIfTrue="1" operator="equal">
      <formula>"ja"</formula>
    </cfRule>
    <cfRule type="cellIs" dxfId="486" priority="115" stopIfTrue="1" operator="equal">
      <formula>"nein"</formula>
    </cfRule>
  </conditionalFormatting>
  <conditionalFormatting sqref="E412:E424">
    <cfRule type="cellIs" dxfId="485" priority="100" operator="equal">
      <formula>"LVM"</formula>
    </cfRule>
  </conditionalFormatting>
  <conditionalFormatting sqref="N414:N423">
    <cfRule type="cellIs" dxfId="484" priority="98" operator="equal">
      <formula>310</formula>
    </cfRule>
    <cfRule type="cellIs" dxfId="483" priority="99" operator="equal">
      <formula>220</formula>
    </cfRule>
  </conditionalFormatting>
  <conditionalFormatting sqref="O414:O423">
    <cfRule type="cellIs" dxfId="482" priority="101" stopIfTrue="1" operator="equal">
      <formula>"ja"</formula>
    </cfRule>
    <cfRule type="cellIs" dxfId="481" priority="102" stopIfTrue="1" operator="equal">
      <formula>"nein"</formula>
    </cfRule>
  </conditionalFormatting>
  <conditionalFormatting sqref="J414:J423">
    <cfRule type="cellIs" dxfId="480" priority="105" stopIfTrue="1" operator="equal">
      <formula>"ja"</formula>
    </cfRule>
    <cfRule type="cellIs" dxfId="479" priority="106" stopIfTrue="1" operator="equal">
      <formula>"nein"</formula>
    </cfRule>
  </conditionalFormatting>
  <conditionalFormatting sqref="E431:E443">
    <cfRule type="cellIs" dxfId="478" priority="91" operator="equal">
      <formula>"LVM"</formula>
    </cfRule>
  </conditionalFormatting>
  <conditionalFormatting sqref="N433:N442">
    <cfRule type="cellIs" dxfId="477" priority="89" operator="equal">
      <formula>310</formula>
    </cfRule>
    <cfRule type="cellIs" dxfId="476" priority="90" operator="equal">
      <formula>220</formula>
    </cfRule>
  </conditionalFormatting>
  <conditionalFormatting sqref="O433:O442">
    <cfRule type="cellIs" dxfId="475" priority="92" stopIfTrue="1" operator="equal">
      <formula>"ja"</formula>
    </cfRule>
    <cfRule type="cellIs" dxfId="474" priority="93" stopIfTrue="1" operator="equal">
      <formula>"nein"</formula>
    </cfRule>
  </conditionalFormatting>
  <conditionalFormatting sqref="J433:J442">
    <cfRule type="cellIs" dxfId="473" priority="96" stopIfTrue="1" operator="equal">
      <formula>"ja"</formula>
    </cfRule>
    <cfRule type="cellIs" dxfId="472" priority="97" stopIfTrue="1" operator="equal">
      <formula>"nein"</formula>
    </cfRule>
  </conditionalFormatting>
  <conditionalFormatting sqref="E450:E462">
    <cfRule type="cellIs" dxfId="471" priority="82" operator="equal">
      <formula>"LVM"</formula>
    </cfRule>
  </conditionalFormatting>
  <conditionalFormatting sqref="N452:N461">
    <cfRule type="cellIs" dxfId="470" priority="80" operator="equal">
      <formula>310</formula>
    </cfRule>
    <cfRule type="cellIs" dxfId="469" priority="81" operator="equal">
      <formula>220</formula>
    </cfRule>
  </conditionalFormatting>
  <conditionalFormatting sqref="O452:O461">
    <cfRule type="cellIs" dxfId="468" priority="83" stopIfTrue="1" operator="equal">
      <formula>"ja"</formula>
    </cfRule>
    <cfRule type="cellIs" dxfId="467" priority="84" stopIfTrue="1" operator="equal">
      <formula>"nein"</formula>
    </cfRule>
  </conditionalFormatting>
  <conditionalFormatting sqref="J452:J461">
    <cfRule type="cellIs" dxfId="466" priority="87" stopIfTrue="1" operator="equal">
      <formula>"ja"</formula>
    </cfRule>
    <cfRule type="cellIs" dxfId="465" priority="88" stopIfTrue="1" operator="equal">
      <formula>"nein"</formula>
    </cfRule>
  </conditionalFormatting>
  <conditionalFormatting sqref="E469:E481">
    <cfRule type="cellIs" dxfId="464" priority="73" operator="equal">
      <formula>"LVM"</formula>
    </cfRule>
  </conditionalFormatting>
  <conditionalFormatting sqref="N471:N480">
    <cfRule type="cellIs" dxfId="463" priority="71" operator="equal">
      <formula>310</formula>
    </cfRule>
    <cfRule type="cellIs" dxfId="462" priority="72" operator="equal">
      <formula>220</formula>
    </cfRule>
  </conditionalFormatting>
  <conditionalFormatting sqref="O471:O480">
    <cfRule type="cellIs" dxfId="461" priority="74" stopIfTrue="1" operator="equal">
      <formula>"ja"</formula>
    </cfRule>
    <cfRule type="cellIs" dxfId="460" priority="75" stopIfTrue="1" operator="equal">
      <formula>"nein"</formula>
    </cfRule>
  </conditionalFormatting>
  <conditionalFormatting sqref="J471:J480">
    <cfRule type="cellIs" dxfId="459" priority="78" stopIfTrue="1" operator="equal">
      <formula>"ja"</formula>
    </cfRule>
    <cfRule type="cellIs" dxfId="458" priority="79" stopIfTrue="1" operator="equal">
      <formula>"nein"</formula>
    </cfRule>
  </conditionalFormatting>
  <conditionalFormatting sqref="E488:E500">
    <cfRule type="cellIs" dxfId="457" priority="64" operator="equal">
      <formula>"LVM"</formula>
    </cfRule>
  </conditionalFormatting>
  <conditionalFormatting sqref="N490:N499">
    <cfRule type="cellIs" dxfId="456" priority="62" operator="equal">
      <formula>310</formula>
    </cfRule>
    <cfRule type="cellIs" dxfId="455" priority="63" operator="equal">
      <formula>220</formula>
    </cfRule>
  </conditionalFormatting>
  <conditionalFormatting sqref="O490:O499">
    <cfRule type="cellIs" dxfId="454" priority="65" stopIfTrue="1" operator="equal">
      <formula>"ja"</formula>
    </cfRule>
    <cfRule type="cellIs" dxfId="453" priority="66" stopIfTrue="1" operator="equal">
      <formula>"nein"</formula>
    </cfRule>
  </conditionalFormatting>
  <conditionalFormatting sqref="J490:J499">
    <cfRule type="cellIs" dxfId="452" priority="69" stopIfTrue="1" operator="equal">
      <formula>"ja"</formula>
    </cfRule>
    <cfRule type="cellIs" dxfId="451" priority="70" stopIfTrue="1" operator="equal">
      <formula>"nein"</formula>
    </cfRule>
  </conditionalFormatting>
  <conditionalFormatting sqref="E507:E519">
    <cfRule type="cellIs" dxfId="450" priority="55" operator="equal">
      <formula>"LVM"</formula>
    </cfRule>
  </conditionalFormatting>
  <conditionalFormatting sqref="N509:N518">
    <cfRule type="cellIs" dxfId="449" priority="53" operator="equal">
      <formula>310</formula>
    </cfRule>
    <cfRule type="cellIs" dxfId="448" priority="54" operator="equal">
      <formula>220</formula>
    </cfRule>
  </conditionalFormatting>
  <conditionalFormatting sqref="O509:O518">
    <cfRule type="cellIs" dxfId="447" priority="56" stopIfTrue="1" operator="equal">
      <formula>"ja"</formula>
    </cfRule>
    <cfRule type="cellIs" dxfId="446" priority="57" stopIfTrue="1" operator="equal">
      <formula>"nein"</formula>
    </cfRule>
  </conditionalFormatting>
  <conditionalFormatting sqref="J509:J518">
    <cfRule type="cellIs" dxfId="445" priority="60" stopIfTrue="1" operator="equal">
      <formula>"ja"</formula>
    </cfRule>
    <cfRule type="cellIs" dxfId="444" priority="61" stopIfTrue="1" operator="equal">
      <formula>"nein"</formula>
    </cfRule>
  </conditionalFormatting>
  <conditionalFormatting sqref="E526:E538">
    <cfRule type="cellIs" dxfId="443" priority="46" operator="equal">
      <formula>"LVM"</formula>
    </cfRule>
  </conditionalFormatting>
  <conditionalFormatting sqref="N528:N537">
    <cfRule type="cellIs" dxfId="442" priority="44" operator="equal">
      <formula>310</formula>
    </cfRule>
    <cfRule type="cellIs" dxfId="441" priority="45" operator="equal">
      <formula>220</formula>
    </cfRule>
  </conditionalFormatting>
  <conditionalFormatting sqref="O528:O537">
    <cfRule type="cellIs" dxfId="440" priority="47" stopIfTrue="1" operator="equal">
      <formula>"ja"</formula>
    </cfRule>
    <cfRule type="cellIs" dxfId="439" priority="48" stopIfTrue="1" operator="equal">
      <formula>"nein"</formula>
    </cfRule>
  </conditionalFormatting>
  <conditionalFormatting sqref="J528:J537">
    <cfRule type="cellIs" dxfId="438" priority="51" stopIfTrue="1" operator="equal">
      <formula>"ja"</formula>
    </cfRule>
    <cfRule type="cellIs" dxfId="437" priority="52" stopIfTrue="1" operator="equal">
      <formula>"nein"</formula>
    </cfRule>
  </conditionalFormatting>
  <conditionalFormatting sqref="B34:B43">
    <cfRule type="expression" priority="31" stopIfTrue="1">
      <formula>ISBLANK(B34)</formula>
    </cfRule>
    <cfRule type="cellIs" dxfId="436" priority="32" stopIfTrue="1" operator="equal">
      <formula>$I$19</formula>
    </cfRule>
  </conditionalFormatting>
  <conditionalFormatting sqref="B53:B62">
    <cfRule type="expression" priority="27" stopIfTrue="1">
      <formula>ISBLANK(B53)</formula>
    </cfRule>
    <cfRule type="cellIs" dxfId="435" priority="28" stopIfTrue="1" operator="equal">
      <formula>$I$19</formula>
    </cfRule>
  </conditionalFormatting>
  <conditionalFormatting sqref="B72:B81">
    <cfRule type="expression" priority="25" stopIfTrue="1">
      <formula>ISBLANK(B72)</formula>
    </cfRule>
    <cfRule type="cellIs" dxfId="434" priority="26" stopIfTrue="1" operator="equal">
      <formula>$I$19</formula>
    </cfRule>
  </conditionalFormatting>
  <conditionalFormatting sqref="B91:B100">
    <cfRule type="expression" priority="23" stopIfTrue="1">
      <formula>ISBLANK(B91)</formula>
    </cfRule>
    <cfRule type="cellIs" dxfId="433" priority="24" stopIfTrue="1" operator="equal">
      <formula>$I$19</formula>
    </cfRule>
  </conditionalFormatting>
  <conditionalFormatting sqref="B110:B119">
    <cfRule type="expression" priority="21" stopIfTrue="1">
      <formula>ISBLANK(B110)</formula>
    </cfRule>
    <cfRule type="cellIs" dxfId="432" priority="22" stopIfTrue="1" operator="equal">
      <formula>$I$19</formula>
    </cfRule>
  </conditionalFormatting>
  <conditionalFormatting sqref="B129:B138">
    <cfRule type="expression" priority="19" stopIfTrue="1">
      <formula>ISBLANK(B129)</formula>
    </cfRule>
    <cfRule type="cellIs" dxfId="431" priority="20" stopIfTrue="1" operator="equal">
      <formula>$I$19</formula>
    </cfRule>
  </conditionalFormatting>
  <conditionalFormatting sqref="B148:B157">
    <cfRule type="expression" priority="17" stopIfTrue="1">
      <formula>ISBLANK(B148)</formula>
    </cfRule>
    <cfRule type="cellIs" dxfId="430" priority="18" stopIfTrue="1" operator="equal">
      <formula>$I$19</formula>
    </cfRule>
  </conditionalFormatting>
  <conditionalFormatting sqref="B167:B176">
    <cfRule type="expression" priority="15" stopIfTrue="1">
      <formula>ISBLANK(B167)</formula>
    </cfRule>
    <cfRule type="cellIs" dxfId="429" priority="16" stopIfTrue="1" operator="equal">
      <formula>$I$19</formula>
    </cfRule>
  </conditionalFormatting>
  <conditionalFormatting sqref="B186:B195">
    <cfRule type="expression" priority="13" stopIfTrue="1">
      <formula>ISBLANK(B186)</formula>
    </cfRule>
    <cfRule type="cellIs" dxfId="428" priority="14" stopIfTrue="1" operator="equal">
      <formula>$I$19</formula>
    </cfRule>
  </conditionalFormatting>
  <conditionalFormatting sqref="B205:B214">
    <cfRule type="expression" priority="11" stopIfTrue="1">
      <formula>ISBLANK(B205)</formula>
    </cfRule>
    <cfRule type="cellIs" dxfId="427" priority="12" stopIfTrue="1" operator="equal">
      <formula>$I$19</formula>
    </cfRule>
  </conditionalFormatting>
  <conditionalFormatting sqref="B224:B233">
    <cfRule type="expression" priority="9" stopIfTrue="1">
      <formula>ISBLANK(B224)</formula>
    </cfRule>
    <cfRule type="cellIs" dxfId="426" priority="10" stopIfTrue="1" operator="equal">
      <formula>$I$19</formula>
    </cfRule>
  </conditionalFormatting>
  <conditionalFormatting sqref="B243:B252">
    <cfRule type="expression" priority="7" stopIfTrue="1">
      <formula>ISBLANK(B243)</formula>
    </cfRule>
    <cfRule type="cellIs" dxfId="425" priority="8" stopIfTrue="1" operator="equal">
      <formula>$I$19</formula>
    </cfRule>
  </conditionalFormatting>
  <conditionalFormatting sqref="B547:B556 B528:B537 B509:B518 B490:B499 B471:B480 B452:B461 B433:B442 B414:B423 B395:B404 B376:B385 B357:B366 B338:B347 B319:B328 B300:B309 B281:B290 B262:B271">
    <cfRule type="expression" priority="1" stopIfTrue="1">
      <formula>ISBLANK(B262)</formula>
    </cfRule>
    <cfRule type="cellIs" dxfId="424" priority="2" stopIfTrue="1" operator="equal">
      <formula>$I$19</formula>
    </cfRule>
  </conditionalFormatting>
  <dataValidations count="7">
    <dataValidation type="list" allowBlank="1" showInputMessage="1" sqref="E34:E43 E528:E537 E53:E62 E72:E81 E91:E100 E110:E119 E129:E138 E148:E157 E167:E176 E186:E195 E205:E214 E224:E233 E243:E252 E262:E271 E281:E290 E300:E309 E319:E328 E338:E347 E357:E366 E376:E385 E395:E404 E414:E423 E433:E442 E452:E461 E471:E480 E490:E499 E509:E518 E547:E556">
      <formula1>Legende_neu</formula1>
    </dataValidation>
    <dataValidation type="list" allowBlank="1" showInputMessage="1" showErrorMessage="1" sqref="O34:O43 O338:O347 O528:O537 O281:O290 O53:O62 O509:O518 O72:O81 O395:O404 O91:O100 O490:O499 O110:O119 O300:O309 O129:O138 O471:O480 O148:O157 O357:O366 O167:O176 O452:O461 O186:O195 O319:O328 O205:O214 O433:O442 O224:O233 O376:O385 O243:O252 O414:O423 O262:O271 O547:O556">
      <formula1>neu</formula1>
    </dataValidation>
    <dataValidation type="custom" allowBlank="1" showInputMessage="1" showErrorMessage="1" sqref="Q26:Q27">
      <formula1>"X"</formula1>
    </dataValidation>
    <dataValidation type="list" allowBlank="1" showInputMessage="1" showErrorMessage="1" sqref="J34:J43 J53:J62 J72:J81 J91:J100 J110:J119 J129:J138 J148:J157 J167:J176 J186:J195 J205:J214 J224:J233 J243:J252 J262:J271 J281:J290 J300:J309 J319:J328 J338:J347 J357:J366 J376:J385 J395:J404 J414:J423 J433:J442 J452:J461 J471:J480 J490:J499 J509:J518 J528:J537 J547:J556">
      <formula1>Abfrage</formula1>
    </dataValidation>
    <dataValidation allowBlank="1" showInputMessage="1" sqref="H34:H43 M34:M43 H528:H537 H53:H62 H72:H81 H91:H100 H110:H119 H129:H138 H148:H157 H167:H176 H186:H195 H205:H214 H224:H233 H243:H252 M528:M537 M53:M62 M72:M81 M91:M100 M110:M119 M129:M138 M148:M157 M167:M176 M186:M195 M205:M214 M224:M233 M243:M252 H262:H271 H281:H290 H300:H309 H319:H328 H338:H347 H357:H366 M262:M271 M281:M290 M300:M309 M319:M328 M338:M347 M357:M366 H376:H385 M376:M385 H395:H404 M395:M404 H414:H423 H433:H442 H452:H461 H471:H480 H490:H499 H509:H518 M414:M423 M433:M442 M452:M461 M471:M480 M490:M499 M509:M518 H547:H556 M547:M556"/>
    <dataValidation type="list" allowBlank="1" showInputMessage="1" sqref="B528:B537 B34:B43 B53:B62 B72:B81 B91:B100 B110:B119 B129:B138 B148:B157 B167:B176 B186:B195 B205:B214 B224:B233 B243:B252 B281:B290 B262:B271 B300:B309 B319:B328 B338:B347 B357:B366 B376:B385 B395:B404 B414:B423 B433:B442 B452:B461 B471:B480 B490:B499 B509:B518 B547:B556">
      <formula1>Name1</formula1>
    </dataValidation>
    <dataValidation type="list" allowBlank="1" showInputMessage="1" showErrorMessage="1" sqref="I19:O19">
      <formula1>Name2</formula1>
    </dataValidation>
  </dataValidations>
  <pageMargins left="0.59055118110236227" right="0" top="0.23622047244094491" bottom="0.74803149606299213" header="0" footer="0.47244094488188981"/>
  <pageSetup paperSize="9" orientation="portrait" horizontalDpi="4294967293" verticalDpi="180" r:id="rId1"/>
  <headerFooter alignWithMargins="0">
    <oddFooter>&amp;RSeite &amp;P von &amp;N</oddFooter>
  </headerFooter>
  <legacyDrawing r:id="rId2"/>
  <picture r:id="rId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error="Liste ergänzen!_x000a_">
          <x14:formula1>
            <xm:f>Liste!$K$3:$K$12</xm:f>
          </x14:formula1>
          <xm:sqref>D6:E6</xm:sqref>
        </x14:dataValidation>
        <x14:dataValidation type="list" allowBlank="1" showInputMessage="1" showErrorMessage="1">
          <x14:formula1>
            <xm:f>Liste!$A$3:$A$7</xm:f>
          </x14:formula1>
          <xm:sqref>D4:E4</xm:sqref>
        </x14:dataValidation>
        <x14:dataValidation type="list" allowBlank="1" showInputMessage="1" showErrorMessage="1" error="Liste ergänzen!">
          <x14:formula1>
            <xm:f>Liste!$J$3:$J$12</xm:f>
          </x14:formula1>
          <xm:sqref>D5:E5</xm:sqref>
        </x14:dataValidation>
        <x14:dataValidation type="list" allowBlank="1" showInputMessage="1" error="Liste ergänzen!_x000a_">
          <x14:formula1>
            <xm:f>Liste!$I$3:$I$12</xm:f>
          </x14:formula1>
          <xm:sqref>I7:O7</xm:sqref>
        </x14:dataValidation>
        <x14:dataValidation type="list" allowBlank="1" showErrorMessage="1" error="Liste ergänzen!">
          <x14:formula1>
            <xm:f>Liste!$H$3:$H$11</xm:f>
          </x14:formula1>
          <xm:sqref>I5:O5</xm:sqref>
        </x14:dataValidation>
        <x14:dataValidation type="list" allowBlank="1" showInputMessage="1" showErrorMessage="1" error="Name in Liste ergänzen!">
          <x14:formula1>
            <xm:f>Liste!$G$3:$G$8</xm:f>
          </x14:formula1>
          <xm:sqref>I4:O4</xm:sqref>
        </x14:dataValidation>
        <x14:dataValidation type="list" allowBlank="1" showInputMessage="1">
          <x14:formula1>
            <xm:f>Liste!$D$2:$D$10</xm:f>
          </x14:formula1>
          <xm:sqref>F34:F43 F53:F62 F72:F81 F91:F100 F110:F119 F129:F138 F148:F157 F167:F176 F186:F195 F205:F214 F224:F233 F243:F252 F262:F271 F281:F290 F300:F309 F319:F328 F338:F347 F357:F366 F376:F385 F395:F404 F414:F423 F433:F442 F452:F461 F471:F480 F490:F499 F509:F518 F528:F537 F547:F556 K34:K43 K53:K62 K72:K81 K91:K100 K110:K119 K129:K138 K148:K157 K167:K176 K186:K195 K205:K214 K224:K233 K243:K252 K262:K271 K281:K290 K300:K309 K319:K328 K338:K347 K357:K366 K376:K385 K395:K404 K414:K423 K433:K442 K452:K461 K471:K480 K490:K499 K509:K518 K528:K537 K547:K556</xm:sqref>
        </x14:dataValidation>
        <x14:dataValidation type="list" allowBlank="1" showInputMessage="1">
          <x14:formula1>
            <xm:f>Liste!$E$3:$E$9</xm:f>
          </x14:formula1>
          <xm:sqref>D34:D43 D547:D556 D53:D62 D72:D81 D91:D100 D110:D119 D129:D138 D148:D157 D167:D176 D186:D195 D205:D214 D224:D233 D243:D252 D414:D423 D262:D271 D433:D442 D281:D290 D452:D461 D300:D309 D471:D480 D319:D328 D490:D499 D338:D347 D509:D518 D357:D366 D528:D537 D395:D404 D376:D385</xm:sqref>
        </x14:dataValidation>
        <x14:dataValidation type="list" allowBlank="1" showInputMessage="1">
          <x14:formula1>
            <xm:f>Liste!$L$2:$L$7</xm:f>
          </x14:formula1>
          <xm:sqref>I34:I43 I547:I556 I433:I442 I281:I290 I243:I252 I167:I176 I452:I461 I300:I309 I148:I157 I110:I119 I471:I480 I319:I328 I414:I423 I186:I195 I490:I499 I338:I347 I262:I271 I53:I62 I509:I518 I357:I366 I91:I100 I205:I214 I528:I537 I395:I404 I376:I385 I72:I81 I224:I233 I129:I138</xm:sqref>
        </x14:dataValidation>
        <x14:dataValidation type="list" allowBlank="1" showInputMessage="1">
          <x14:formula1>
            <xm:f>Liste!$M$2:$M$7</xm:f>
          </x14:formula1>
          <xm:sqref>G34:G43 L547:L556 G547:G556 L528:L537 G528:G537 L509:L518 G509:G518 L490:L499 G490:G499 L471:L480 G471:G480 L452:L461 G452:G461 L433:L442 G433:G442 L414:L423 G414:G423 L395:L404 G395:G404 L376:L385 G376:G385 L357:L366 G357:G366 L338:L347 G338:G347 L319:L328 G319:G328 L300:L309 G300:G309 L281:L290 G281:G290 L262:L271 G262:G271 L243:L252 G243:G252 L224:L233 G224:G233 L205:L214 G205:G214 L186:L195 G186:G195 L167:L176 G167:G176 L148:L157 G148:G157 L129:L138 G129:G138 L110:L119 G110:G119 L91:L100 G91:G100 L72:L81 G72:G81 L53:L62 G53:G62 L34:L43</xm:sqref>
        </x14:dataValidation>
        <x14:dataValidation type="list" allowBlank="1" showInputMessage="1">
          <x14:formula1>
            <xm:f>Liste!$N$2:$N$7</xm:f>
          </x14:formula1>
          <xm:sqref>N34:N43 N547:N556 N528:N537 N509:N518 N490:N499 N471:N480 N452:N461 N433:N442 N414:N423 N395:N404 N376:N385 N357:N366 N338:N347 N319:N328 N300:N309 N281:N290 N262:N271 N243:N252 N224:N233 N205:N214 N186:N195 N167:N176 N148:N157 N129:N138 N110:N119 N91:N100 N72:N81 N53:N62</xm:sqref>
        </x14:dataValidation>
        <x14:dataValidation type="list" allowBlank="1" showInputMessage="1" error="Liste ergänzen!_x000a_">
          <x14:formula1>
            <xm:f>Liste!$I$2:$I$12</xm:f>
          </x14:formula1>
          <xm:sqref>I6:O6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U620"/>
  <sheetViews>
    <sheetView workbookViewId="0"/>
  </sheetViews>
  <sheetFormatPr baseColWidth="10" defaultRowHeight="12.75" x14ac:dyDescent="0.2"/>
  <cols>
    <col min="1" max="1" width="3.85546875" customWidth="1"/>
    <col min="2" max="2" width="8.5703125" style="198" customWidth="1"/>
    <col min="3" max="3" width="20.7109375" customWidth="1"/>
    <col min="4" max="4" width="11.28515625" customWidth="1"/>
    <col min="5" max="5" width="11" customWidth="1"/>
    <col min="6" max="6" width="8.42578125" style="9" customWidth="1"/>
    <col min="7" max="7" width="10" style="9" customWidth="1"/>
    <col min="8" max="8" width="9.28515625" customWidth="1"/>
    <col min="9" max="9" width="8.42578125" customWidth="1"/>
    <col min="10" max="10" width="4.42578125" style="11" customWidth="1"/>
    <col min="11" max="14" width="8.42578125" customWidth="1"/>
    <col min="15" max="15" width="4.42578125" style="11" customWidth="1"/>
    <col min="17" max="17" width="16.85546875" style="11" customWidth="1"/>
    <col min="18" max="24" width="22.7109375" style="11" customWidth="1"/>
    <col min="25" max="47" width="22.7109375" customWidth="1"/>
  </cols>
  <sheetData>
    <row r="1" spans="1:47" s="17" customFormat="1" ht="15" customHeight="1" x14ac:dyDescent="0.25">
      <c r="A1" s="6" t="s">
        <v>0</v>
      </c>
      <c r="B1" s="49"/>
      <c r="C1" s="6"/>
      <c r="D1" s="29"/>
      <c r="E1" s="30"/>
      <c r="F1" s="30"/>
      <c r="G1" s="6"/>
      <c r="H1" s="2" t="s">
        <v>1</v>
      </c>
      <c r="I1" s="302"/>
      <c r="J1" s="303"/>
      <c r="K1" s="27"/>
      <c r="L1" s="27"/>
      <c r="M1" s="27"/>
      <c r="N1" s="27"/>
      <c r="O1" s="31"/>
      <c r="Q1" s="404" t="s">
        <v>114</v>
      </c>
      <c r="R1" s="405"/>
      <c r="S1" s="405"/>
      <c r="T1" s="405"/>
      <c r="U1" s="405"/>
      <c r="V1" s="405"/>
      <c r="W1" s="405"/>
      <c r="X1" s="404" t="s">
        <v>114</v>
      </c>
      <c r="Y1" s="405"/>
      <c r="Z1" s="405"/>
      <c r="AA1" s="405"/>
      <c r="AB1" s="405"/>
      <c r="AC1" s="405"/>
      <c r="AD1" s="405"/>
      <c r="AE1" s="404" t="s">
        <v>114</v>
      </c>
      <c r="AF1" s="404"/>
      <c r="AG1" s="404"/>
      <c r="AH1" s="404"/>
      <c r="AI1" s="404"/>
      <c r="AJ1" s="404"/>
      <c r="AK1" s="404"/>
      <c r="AL1" s="404" t="s">
        <v>114</v>
      </c>
      <c r="AM1" s="404"/>
      <c r="AN1" s="404"/>
      <c r="AO1" s="404"/>
      <c r="AP1" s="404"/>
      <c r="AQ1" s="404"/>
      <c r="AR1" s="404"/>
      <c r="AS1" s="404"/>
      <c r="AT1" s="404"/>
      <c r="AU1" s="404"/>
    </row>
    <row r="2" spans="1:47" ht="26.25" customHeight="1" x14ac:dyDescent="0.25">
      <c r="A2" s="283" t="s">
        <v>116</v>
      </c>
      <c r="B2" s="283"/>
      <c r="C2" s="283"/>
      <c r="D2" s="283"/>
      <c r="E2" s="283"/>
      <c r="F2" s="283"/>
      <c r="G2" s="283"/>
      <c r="H2" s="283"/>
      <c r="I2" s="203"/>
      <c r="J2" s="64"/>
      <c r="K2" s="64"/>
      <c r="L2" s="64"/>
      <c r="M2" s="64"/>
      <c r="N2" s="64"/>
      <c r="O2" s="64"/>
      <c r="Q2" s="406"/>
      <c r="R2" s="406"/>
      <c r="S2" s="406"/>
      <c r="T2" s="406"/>
      <c r="U2" s="406"/>
      <c r="V2" s="406"/>
      <c r="W2" s="406"/>
      <c r="X2" s="406"/>
      <c r="Y2" s="406"/>
      <c r="Z2" s="406"/>
      <c r="AA2" s="406"/>
      <c r="AB2" s="406"/>
      <c r="AC2" s="406"/>
      <c r="AD2" s="406"/>
      <c r="AE2" s="477"/>
      <c r="AF2" s="477"/>
      <c r="AG2" s="477"/>
      <c r="AH2" s="477"/>
      <c r="AI2" s="477"/>
      <c r="AJ2" s="477"/>
      <c r="AK2" s="477"/>
      <c r="AL2" s="477"/>
      <c r="AM2" s="477"/>
      <c r="AN2" s="477"/>
      <c r="AO2" s="477"/>
      <c r="AP2" s="477"/>
      <c r="AQ2" s="477"/>
      <c r="AR2" s="477"/>
      <c r="AS2" s="477"/>
      <c r="AT2" s="477"/>
      <c r="AU2" s="477"/>
    </row>
    <row r="3" spans="1:47" ht="18" customHeight="1" thickBot="1" x14ac:dyDescent="0.3">
      <c r="A3" s="60"/>
      <c r="B3" s="216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Q3" s="79" t="s">
        <v>107</v>
      </c>
      <c r="R3" s="221" t="s">
        <v>267</v>
      </c>
      <c r="S3" s="221" t="s">
        <v>186</v>
      </c>
      <c r="T3" s="221" t="s">
        <v>268</v>
      </c>
      <c r="U3" s="221" t="s">
        <v>269</v>
      </c>
      <c r="V3" s="221" t="s">
        <v>270</v>
      </c>
      <c r="W3" s="221" t="s">
        <v>271</v>
      </c>
      <c r="X3" s="221" t="s">
        <v>272</v>
      </c>
      <c r="Y3" s="221" t="s">
        <v>273</v>
      </c>
      <c r="Z3" s="221" t="s">
        <v>274</v>
      </c>
      <c r="AA3" s="221" t="s">
        <v>228</v>
      </c>
      <c r="AB3" s="221" t="s">
        <v>229</v>
      </c>
      <c r="AC3" s="221" t="s">
        <v>230</v>
      </c>
      <c r="AD3" s="221" t="s">
        <v>231</v>
      </c>
      <c r="AE3" s="221" t="s">
        <v>232</v>
      </c>
      <c r="AF3" s="221" t="s">
        <v>233</v>
      </c>
      <c r="AG3" s="221" t="s">
        <v>234</v>
      </c>
      <c r="AH3" s="221" t="s">
        <v>235</v>
      </c>
      <c r="AI3" s="221" t="s">
        <v>236</v>
      </c>
      <c r="AJ3" s="221" t="s">
        <v>237</v>
      </c>
      <c r="AK3" s="221" t="s">
        <v>238</v>
      </c>
      <c r="AL3" s="221" t="s">
        <v>239</v>
      </c>
      <c r="AM3" s="221" t="s">
        <v>240</v>
      </c>
      <c r="AN3" s="221" t="s">
        <v>241</v>
      </c>
      <c r="AO3" s="221" t="s">
        <v>242</v>
      </c>
      <c r="AP3" s="221" t="s">
        <v>243</v>
      </c>
      <c r="AQ3" s="221" t="s">
        <v>244</v>
      </c>
      <c r="AR3" s="221" t="s">
        <v>245</v>
      </c>
      <c r="AS3" s="221" t="s">
        <v>246</v>
      </c>
      <c r="AT3" s="221" t="s">
        <v>247</v>
      </c>
      <c r="AU3" s="221" t="s">
        <v>248</v>
      </c>
    </row>
    <row r="4" spans="1:47" s="21" customFormat="1" ht="18" customHeight="1" x14ac:dyDescent="0.25">
      <c r="B4" s="288" t="s">
        <v>2</v>
      </c>
      <c r="C4" s="285"/>
      <c r="D4" s="286"/>
      <c r="E4" s="287"/>
      <c r="G4" s="288" t="s">
        <v>3</v>
      </c>
      <c r="H4" s="285"/>
      <c r="I4" s="289"/>
      <c r="J4" s="289"/>
      <c r="K4" s="289"/>
      <c r="L4" s="289"/>
      <c r="M4" s="289"/>
      <c r="N4" s="289"/>
      <c r="O4" s="290"/>
      <c r="Q4" s="154" t="s">
        <v>108</v>
      </c>
      <c r="R4" s="77">
        <f>B33</f>
        <v>0</v>
      </c>
      <c r="S4" s="77">
        <f>B53</f>
        <v>0</v>
      </c>
      <c r="T4" s="77">
        <f>B73</f>
        <v>0</v>
      </c>
      <c r="U4" s="77">
        <f>B93</f>
        <v>0</v>
      </c>
      <c r="V4" s="77">
        <f>B113</f>
        <v>0</v>
      </c>
      <c r="W4" s="77">
        <f>B133</f>
        <v>0</v>
      </c>
      <c r="X4" s="77">
        <f>B153</f>
        <v>0</v>
      </c>
      <c r="Y4" s="77">
        <f>B173</f>
        <v>0</v>
      </c>
      <c r="Z4" s="77">
        <f>B193</f>
        <v>0</v>
      </c>
      <c r="AA4" s="77">
        <f>B213</f>
        <v>0</v>
      </c>
      <c r="AB4" s="77">
        <f>B233</f>
        <v>0</v>
      </c>
      <c r="AC4" s="77">
        <f>B253</f>
        <v>0</v>
      </c>
      <c r="AD4" s="77">
        <f>B273</f>
        <v>0</v>
      </c>
      <c r="AE4" s="77">
        <f>B293</f>
        <v>0</v>
      </c>
      <c r="AF4" s="77">
        <f>B313</f>
        <v>0</v>
      </c>
      <c r="AG4" s="77">
        <f>B333</f>
        <v>0</v>
      </c>
      <c r="AH4" s="77">
        <f>B353</f>
        <v>0</v>
      </c>
      <c r="AI4" s="77">
        <f>B373</f>
        <v>0</v>
      </c>
      <c r="AJ4" s="77">
        <f>B393</f>
        <v>0</v>
      </c>
      <c r="AK4" s="77">
        <f>B413</f>
        <v>0</v>
      </c>
      <c r="AL4" s="77">
        <f>B432</f>
        <v>0</v>
      </c>
      <c r="AM4" s="77">
        <f>B451</f>
        <v>0</v>
      </c>
      <c r="AN4" s="77">
        <f>B470</f>
        <v>0</v>
      </c>
      <c r="AO4" s="77">
        <f>B489</f>
        <v>0</v>
      </c>
      <c r="AP4" s="77">
        <f>B508</f>
        <v>0</v>
      </c>
      <c r="AQ4" s="77">
        <f>B527</f>
        <v>0</v>
      </c>
      <c r="AR4" s="77">
        <f>B546</f>
        <v>0</v>
      </c>
      <c r="AS4" s="77">
        <f>B565</f>
        <v>0</v>
      </c>
      <c r="AT4" s="77">
        <f>B584</f>
        <v>0</v>
      </c>
      <c r="AU4" s="77">
        <f>B603</f>
        <v>0</v>
      </c>
    </row>
    <row r="5" spans="1:47" s="21" customFormat="1" ht="18" customHeight="1" x14ac:dyDescent="0.25">
      <c r="B5" s="291" t="s">
        <v>4</v>
      </c>
      <c r="C5" s="292"/>
      <c r="D5" s="293"/>
      <c r="E5" s="294"/>
      <c r="G5" s="291" t="s">
        <v>5</v>
      </c>
      <c r="H5" s="292"/>
      <c r="I5" s="295"/>
      <c r="J5" s="295"/>
      <c r="K5" s="295"/>
      <c r="L5" s="295"/>
      <c r="M5" s="295"/>
      <c r="N5" s="295"/>
      <c r="O5" s="296"/>
      <c r="Q5" s="154" t="s">
        <v>109</v>
      </c>
      <c r="R5" s="77">
        <f>B34</f>
        <v>0</v>
      </c>
      <c r="S5" s="77">
        <f>B54</f>
        <v>0</v>
      </c>
      <c r="T5" s="77">
        <f>B74</f>
        <v>0</v>
      </c>
      <c r="U5" s="77">
        <f>B94</f>
        <v>0</v>
      </c>
      <c r="V5" s="77">
        <f>B114</f>
        <v>0</v>
      </c>
      <c r="W5" s="77">
        <f>B134</f>
        <v>0</v>
      </c>
      <c r="X5" s="77">
        <f>B154</f>
        <v>0</v>
      </c>
      <c r="Y5" s="77">
        <f>B174</f>
        <v>0</v>
      </c>
      <c r="Z5" s="77">
        <f>B194</f>
        <v>0</v>
      </c>
      <c r="AA5" s="77">
        <f>B214</f>
        <v>0</v>
      </c>
      <c r="AB5" s="77">
        <f>B234</f>
        <v>0</v>
      </c>
      <c r="AC5" s="77">
        <f>B254</f>
        <v>0</v>
      </c>
      <c r="AD5" s="77">
        <f>B274</f>
        <v>0</v>
      </c>
      <c r="AE5" s="77">
        <f>B294</f>
        <v>0</v>
      </c>
      <c r="AF5" s="77">
        <f>B314</f>
        <v>0</v>
      </c>
      <c r="AG5" s="77">
        <f>B334</f>
        <v>0</v>
      </c>
      <c r="AH5" s="77">
        <f>B354</f>
        <v>0</v>
      </c>
      <c r="AI5" s="77">
        <f>B374</f>
        <v>0</v>
      </c>
      <c r="AJ5" s="77">
        <f>B394</f>
        <v>0</v>
      </c>
      <c r="AK5" s="77">
        <f>B414</f>
        <v>0</v>
      </c>
      <c r="AL5" s="77">
        <f t="shared" ref="AL5:AL15" si="0">B433</f>
        <v>0</v>
      </c>
      <c r="AM5" s="77">
        <f t="shared" ref="AM5:AM15" si="1">B452</f>
        <v>0</v>
      </c>
      <c r="AN5" s="77">
        <f t="shared" ref="AN5:AN15" si="2">B471</f>
        <v>0</v>
      </c>
      <c r="AO5" s="77">
        <f t="shared" ref="AO5:AO15" si="3">B490</f>
        <v>0</v>
      </c>
      <c r="AP5" s="77">
        <f t="shared" ref="AP5:AP15" si="4">B509</f>
        <v>0</v>
      </c>
      <c r="AQ5" s="77">
        <f t="shared" ref="AQ5:AQ15" si="5">B528</f>
        <v>0</v>
      </c>
      <c r="AR5" s="77">
        <f t="shared" ref="AR5:AR15" si="6">B547</f>
        <v>0</v>
      </c>
      <c r="AS5" s="77">
        <f t="shared" ref="AS5:AS15" si="7">B566</f>
        <v>0</v>
      </c>
      <c r="AT5" s="77">
        <f t="shared" ref="AT5:AT15" si="8">B585</f>
        <v>0</v>
      </c>
      <c r="AU5" s="77">
        <f t="shared" ref="AU5:AU15" si="9">B604</f>
        <v>0</v>
      </c>
    </row>
    <row r="6" spans="1:47" s="21" customFormat="1" ht="18" customHeight="1" thickBot="1" x14ac:dyDescent="0.3">
      <c r="B6" s="297" t="s">
        <v>6</v>
      </c>
      <c r="C6" s="298"/>
      <c r="D6" s="299"/>
      <c r="E6" s="300"/>
      <c r="F6" s="22"/>
      <c r="G6" s="301" t="s">
        <v>275</v>
      </c>
      <c r="H6" s="292"/>
      <c r="I6" s="295"/>
      <c r="J6" s="295"/>
      <c r="K6" s="295"/>
      <c r="L6" s="295"/>
      <c r="M6" s="295"/>
      <c r="N6" s="295"/>
      <c r="O6" s="296"/>
      <c r="Q6" s="154" t="s">
        <v>110</v>
      </c>
      <c r="R6" s="77">
        <f t="shared" ref="R6:R15" si="10">B35</f>
        <v>0</v>
      </c>
      <c r="S6" s="77">
        <f t="shared" ref="S6:S15" si="11">B55</f>
        <v>0</v>
      </c>
      <c r="T6" s="77">
        <f t="shared" ref="T6:T15" si="12">B75</f>
        <v>0</v>
      </c>
      <c r="U6" s="77">
        <f t="shared" ref="U6:U15" si="13">B95</f>
        <v>0</v>
      </c>
      <c r="V6" s="77">
        <f t="shared" ref="V6:V15" si="14">B115</f>
        <v>0</v>
      </c>
      <c r="W6" s="77">
        <f t="shared" ref="W6:W15" si="15">B135</f>
        <v>0</v>
      </c>
      <c r="X6" s="77">
        <f t="shared" ref="X6:X15" si="16">B155</f>
        <v>0</v>
      </c>
      <c r="Y6" s="77">
        <f t="shared" ref="Y6:Y15" si="17">B175</f>
        <v>0</v>
      </c>
      <c r="Z6" s="77">
        <f t="shared" ref="Z6:Z15" si="18">B195</f>
        <v>0</v>
      </c>
      <c r="AA6" s="77">
        <f t="shared" ref="AA6:AA15" si="19">B215</f>
        <v>0</v>
      </c>
      <c r="AB6" s="77">
        <f t="shared" ref="AB6:AB15" si="20">B235</f>
        <v>0</v>
      </c>
      <c r="AC6" s="77">
        <f t="shared" ref="AC6:AC15" si="21">B255</f>
        <v>0</v>
      </c>
      <c r="AD6" s="77">
        <f t="shared" ref="AD6:AD15" si="22">B275</f>
        <v>0</v>
      </c>
      <c r="AE6" s="77">
        <f t="shared" ref="AE6:AE15" si="23">B295</f>
        <v>0</v>
      </c>
      <c r="AF6" s="77">
        <f t="shared" ref="AF6:AF15" si="24">B315</f>
        <v>0</v>
      </c>
      <c r="AG6" s="77">
        <f t="shared" ref="AG6:AG15" si="25">B335</f>
        <v>0</v>
      </c>
      <c r="AH6" s="77">
        <f t="shared" ref="AH6:AH15" si="26">B355</f>
        <v>0</v>
      </c>
      <c r="AI6" s="77">
        <f t="shared" ref="AI6:AI15" si="27">B375</f>
        <v>0</v>
      </c>
      <c r="AJ6" s="77">
        <f t="shared" ref="AJ6:AJ15" si="28">B395</f>
        <v>0</v>
      </c>
      <c r="AK6" s="77">
        <f t="shared" ref="AK6:AK15" si="29">B415</f>
        <v>0</v>
      </c>
      <c r="AL6" s="77">
        <f t="shared" si="0"/>
        <v>0</v>
      </c>
      <c r="AM6" s="77">
        <f t="shared" si="1"/>
        <v>0</v>
      </c>
      <c r="AN6" s="77">
        <f t="shared" si="2"/>
        <v>0</v>
      </c>
      <c r="AO6" s="77">
        <f t="shared" si="3"/>
        <v>0</v>
      </c>
      <c r="AP6" s="77">
        <f t="shared" si="4"/>
        <v>0</v>
      </c>
      <c r="AQ6" s="77">
        <f t="shared" si="5"/>
        <v>0</v>
      </c>
      <c r="AR6" s="77">
        <f t="shared" si="6"/>
        <v>0</v>
      </c>
      <c r="AS6" s="77">
        <f t="shared" si="7"/>
        <v>0</v>
      </c>
      <c r="AT6" s="77">
        <f t="shared" si="8"/>
        <v>0</v>
      </c>
      <c r="AU6" s="77">
        <f t="shared" si="9"/>
        <v>0</v>
      </c>
    </row>
    <row r="7" spans="1:47" s="21" customFormat="1" ht="18" customHeight="1" thickBot="1" x14ac:dyDescent="0.3">
      <c r="B7" s="61"/>
      <c r="G7" s="312" t="s">
        <v>276</v>
      </c>
      <c r="H7" s="298"/>
      <c r="I7" s="313"/>
      <c r="J7" s="313"/>
      <c r="K7" s="313"/>
      <c r="L7" s="313"/>
      <c r="M7" s="313"/>
      <c r="N7" s="313"/>
      <c r="O7" s="314"/>
      <c r="Q7" s="154" t="s">
        <v>111</v>
      </c>
      <c r="R7" s="77">
        <f t="shared" si="10"/>
        <v>0</v>
      </c>
      <c r="S7" s="77">
        <f t="shared" si="11"/>
        <v>0</v>
      </c>
      <c r="T7" s="77">
        <f t="shared" si="12"/>
        <v>0</v>
      </c>
      <c r="U7" s="77">
        <f t="shared" si="13"/>
        <v>0</v>
      </c>
      <c r="V7" s="77">
        <f t="shared" si="14"/>
        <v>0</v>
      </c>
      <c r="W7" s="77">
        <f t="shared" si="15"/>
        <v>0</v>
      </c>
      <c r="X7" s="77">
        <f t="shared" si="16"/>
        <v>0</v>
      </c>
      <c r="Y7" s="77">
        <f t="shared" si="17"/>
        <v>0</v>
      </c>
      <c r="Z7" s="77">
        <f t="shared" si="18"/>
        <v>0</v>
      </c>
      <c r="AA7" s="77">
        <f t="shared" si="19"/>
        <v>0</v>
      </c>
      <c r="AB7" s="77">
        <f t="shared" si="20"/>
        <v>0</v>
      </c>
      <c r="AC7" s="77">
        <f t="shared" si="21"/>
        <v>0</v>
      </c>
      <c r="AD7" s="77">
        <f t="shared" si="22"/>
        <v>0</v>
      </c>
      <c r="AE7" s="77">
        <f t="shared" si="23"/>
        <v>0</v>
      </c>
      <c r="AF7" s="77">
        <f t="shared" si="24"/>
        <v>0</v>
      </c>
      <c r="AG7" s="77">
        <f t="shared" si="25"/>
        <v>0</v>
      </c>
      <c r="AH7" s="77">
        <f t="shared" si="26"/>
        <v>0</v>
      </c>
      <c r="AI7" s="77">
        <f t="shared" si="27"/>
        <v>0</v>
      </c>
      <c r="AJ7" s="77">
        <f t="shared" si="28"/>
        <v>0</v>
      </c>
      <c r="AK7" s="77">
        <f t="shared" si="29"/>
        <v>0</v>
      </c>
      <c r="AL7" s="77">
        <f t="shared" si="0"/>
        <v>0</v>
      </c>
      <c r="AM7" s="77">
        <f t="shared" si="1"/>
        <v>0</v>
      </c>
      <c r="AN7" s="77">
        <f t="shared" si="2"/>
        <v>0</v>
      </c>
      <c r="AO7" s="77">
        <f t="shared" si="3"/>
        <v>0</v>
      </c>
      <c r="AP7" s="77">
        <f t="shared" si="4"/>
        <v>0</v>
      </c>
      <c r="AQ7" s="77">
        <f t="shared" si="5"/>
        <v>0</v>
      </c>
      <c r="AR7" s="77">
        <f t="shared" si="6"/>
        <v>0</v>
      </c>
      <c r="AS7" s="77">
        <f t="shared" si="7"/>
        <v>0</v>
      </c>
      <c r="AT7" s="77">
        <f t="shared" si="8"/>
        <v>0</v>
      </c>
      <c r="AU7" s="77">
        <f t="shared" si="9"/>
        <v>0</v>
      </c>
    </row>
    <row r="8" spans="1:47" s="21" customFormat="1" ht="18" customHeight="1" thickBot="1" x14ac:dyDescent="0.3">
      <c r="B8" s="197" t="s">
        <v>86</v>
      </c>
      <c r="D8" s="22"/>
      <c r="E8" s="20"/>
      <c r="H8" s="24"/>
      <c r="I8" s="24"/>
      <c r="J8" s="20"/>
      <c r="K8" s="24"/>
      <c r="L8" s="24"/>
      <c r="M8" s="24"/>
      <c r="N8" s="24"/>
      <c r="O8" s="23"/>
      <c r="Q8" s="154" t="s">
        <v>112</v>
      </c>
      <c r="R8" s="77">
        <f t="shared" si="10"/>
        <v>0</v>
      </c>
      <c r="S8" s="77">
        <f t="shared" si="11"/>
        <v>0</v>
      </c>
      <c r="T8" s="77">
        <f t="shared" si="12"/>
        <v>0</v>
      </c>
      <c r="U8" s="77">
        <f t="shared" si="13"/>
        <v>0</v>
      </c>
      <c r="V8" s="77">
        <f t="shared" si="14"/>
        <v>0</v>
      </c>
      <c r="W8" s="77">
        <f t="shared" si="15"/>
        <v>0</v>
      </c>
      <c r="X8" s="77">
        <f t="shared" si="16"/>
        <v>0</v>
      </c>
      <c r="Y8" s="77">
        <f t="shared" si="17"/>
        <v>0</v>
      </c>
      <c r="Z8" s="77">
        <f t="shared" si="18"/>
        <v>0</v>
      </c>
      <c r="AA8" s="77">
        <f t="shared" si="19"/>
        <v>0</v>
      </c>
      <c r="AB8" s="77">
        <f t="shared" si="20"/>
        <v>0</v>
      </c>
      <c r="AC8" s="77">
        <f t="shared" si="21"/>
        <v>0</v>
      </c>
      <c r="AD8" s="77">
        <f t="shared" si="22"/>
        <v>0</v>
      </c>
      <c r="AE8" s="77">
        <f t="shared" si="23"/>
        <v>0</v>
      </c>
      <c r="AF8" s="77">
        <f t="shared" si="24"/>
        <v>0</v>
      </c>
      <c r="AG8" s="77">
        <f t="shared" si="25"/>
        <v>0</v>
      </c>
      <c r="AH8" s="77">
        <f t="shared" si="26"/>
        <v>0</v>
      </c>
      <c r="AI8" s="77">
        <f t="shared" si="27"/>
        <v>0</v>
      </c>
      <c r="AJ8" s="77">
        <f t="shared" si="28"/>
        <v>0</v>
      </c>
      <c r="AK8" s="77">
        <f t="shared" si="29"/>
        <v>0</v>
      </c>
      <c r="AL8" s="77">
        <f t="shared" si="0"/>
        <v>0</v>
      </c>
      <c r="AM8" s="77">
        <f t="shared" si="1"/>
        <v>0</v>
      </c>
      <c r="AN8" s="77">
        <f t="shared" si="2"/>
        <v>0</v>
      </c>
      <c r="AO8" s="77">
        <f t="shared" si="3"/>
        <v>0</v>
      </c>
      <c r="AP8" s="77">
        <f t="shared" si="4"/>
        <v>0</v>
      </c>
      <c r="AQ8" s="77">
        <f t="shared" si="5"/>
        <v>0</v>
      </c>
      <c r="AR8" s="77">
        <f t="shared" si="6"/>
        <v>0</v>
      </c>
      <c r="AS8" s="77">
        <f t="shared" si="7"/>
        <v>0</v>
      </c>
      <c r="AT8" s="77">
        <f t="shared" si="8"/>
        <v>0</v>
      </c>
      <c r="AU8" s="77">
        <f t="shared" si="9"/>
        <v>0</v>
      </c>
    </row>
    <row r="9" spans="1:47" s="21" customFormat="1" ht="18" customHeight="1" thickBot="1" x14ac:dyDescent="0.3">
      <c r="A9" s="22"/>
      <c r="B9" s="321" t="s">
        <v>79</v>
      </c>
      <c r="C9" s="322"/>
      <c r="D9" s="322"/>
      <c r="E9" s="323"/>
      <c r="F9" s="20"/>
      <c r="G9" s="324" t="s">
        <v>7</v>
      </c>
      <c r="H9" s="325"/>
      <c r="I9" s="325"/>
      <c r="J9" s="325"/>
      <c r="K9" s="325"/>
      <c r="L9" s="325"/>
      <c r="M9" s="325"/>
      <c r="N9" s="325"/>
      <c r="O9" s="326"/>
      <c r="Q9" s="154" t="s">
        <v>113</v>
      </c>
      <c r="R9" s="77">
        <f t="shared" si="10"/>
        <v>0</v>
      </c>
      <c r="S9" s="77">
        <f t="shared" si="11"/>
        <v>0</v>
      </c>
      <c r="T9" s="77">
        <f t="shared" si="12"/>
        <v>0</v>
      </c>
      <c r="U9" s="77">
        <f t="shared" si="13"/>
        <v>0</v>
      </c>
      <c r="V9" s="77">
        <f t="shared" si="14"/>
        <v>0</v>
      </c>
      <c r="W9" s="77">
        <f t="shared" si="15"/>
        <v>0</v>
      </c>
      <c r="X9" s="77">
        <f t="shared" si="16"/>
        <v>0</v>
      </c>
      <c r="Y9" s="77">
        <f t="shared" si="17"/>
        <v>0</v>
      </c>
      <c r="Z9" s="77">
        <f t="shared" si="18"/>
        <v>0</v>
      </c>
      <c r="AA9" s="77">
        <f t="shared" si="19"/>
        <v>0</v>
      </c>
      <c r="AB9" s="77">
        <f t="shared" si="20"/>
        <v>0</v>
      </c>
      <c r="AC9" s="77">
        <f t="shared" si="21"/>
        <v>0</v>
      </c>
      <c r="AD9" s="77">
        <f t="shared" si="22"/>
        <v>0</v>
      </c>
      <c r="AE9" s="77">
        <f t="shared" si="23"/>
        <v>0</v>
      </c>
      <c r="AF9" s="77">
        <f t="shared" si="24"/>
        <v>0</v>
      </c>
      <c r="AG9" s="77">
        <f t="shared" si="25"/>
        <v>0</v>
      </c>
      <c r="AH9" s="77">
        <f t="shared" si="26"/>
        <v>0</v>
      </c>
      <c r="AI9" s="77">
        <f t="shared" si="27"/>
        <v>0</v>
      </c>
      <c r="AJ9" s="77">
        <f t="shared" si="28"/>
        <v>0</v>
      </c>
      <c r="AK9" s="77">
        <f t="shared" si="29"/>
        <v>0</v>
      </c>
      <c r="AL9" s="77">
        <f t="shared" si="0"/>
        <v>0</v>
      </c>
      <c r="AM9" s="77">
        <f t="shared" si="1"/>
        <v>0</v>
      </c>
      <c r="AN9" s="77">
        <f t="shared" si="2"/>
        <v>0</v>
      </c>
      <c r="AO9" s="77">
        <f t="shared" si="3"/>
        <v>0</v>
      </c>
      <c r="AP9" s="77">
        <f t="shared" si="4"/>
        <v>0</v>
      </c>
      <c r="AQ9" s="77">
        <f t="shared" si="5"/>
        <v>0</v>
      </c>
      <c r="AR9" s="77">
        <f t="shared" si="6"/>
        <v>0</v>
      </c>
      <c r="AS9" s="77">
        <f t="shared" si="7"/>
        <v>0</v>
      </c>
      <c r="AT9" s="77">
        <f t="shared" si="8"/>
        <v>0</v>
      </c>
      <c r="AU9" s="77">
        <f t="shared" si="9"/>
        <v>0</v>
      </c>
    </row>
    <row r="10" spans="1:47" s="21" customFormat="1" ht="18" customHeight="1" x14ac:dyDescent="0.25">
      <c r="A10" s="22"/>
      <c r="B10" s="67" t="s">
        <v>37</v>
      </c>
      <c r="C10" s="68"/>
      <c r="D10" s="327">
        <f>SUM(F45,F65,F85,F105,F125,F145,F165,F185,F205,F225,F245,F265,F285,F305,F325,F345,F365,F385,F405,F425,F444,F463,F482,F501,F520,F539,F558,F577,F596,F615)+SUM(K45,K65,K85,K105,K125,K145,K165,K185,K205,K225,K245,K265,K285,K305,K325,K345,K365,K385,K405,K425,K444,K463,K482,K501,K520,K539,K558,K577,K596,K615)</f>
        <v>0</v>
      </c>
      <c r="E10" s="328"/>
      <c r="F10" s="22"/>
      <c r="G10" s="74" t="s">
        <v>124</v>
      </c>
      <c r="H10" s="65"/>
      <c r="I10" s="65"/>
      <c r="J10" s="65"/>
      <c r="K10" s="65"/>
      <c r="L10" s="65"/>
      <c r="M10" s="65"/>
      <c r="N10" s="65"/>
      <c r="O10" s="66">
        <f>COUNTIF(E32:E608,"TM")</f>
        <v>0</v>
      </c>
      <c r="Q10" s="154" t="s">
        <v>165</v>
      </c>
      <c r="R10" s="77">
        <f t="shared" si="10"/>
        <v>0</v>
      </c>
      <c r="S10" s="77">
        <f t="shared" si="11"/>
        <v>0</v>
      </c>
      <c r="T10" s="77">
        <f t="shared" si="12"/>
        <v>0</v>
      </c>
      <c r="U10" s="77">
        <f t="shared" si="13"/>
        <v>0</v>
      </c>
      <c r="V10" s="77">
        <f t="shared" si="14"/>
        <v>0</v>
      </c>
      <c r="W10" s="77">
        <f t="shared" si="15"/>
        <v>0</v>
      </c>
      <c r="X10" s="77">
        <f t="shared" si="16"/>
        <v>0</v>
      </c>
      <c r="Y10" s="77">
        <f t="shared" si="17"/>
        <v>0</v>
      </c>
      <c r="Z10" s="77">
        <f t="shared" si="18"/>
        <v>0</v>
      </c>
      <c r="AA10" s="77">
        <f t="shared" si="19"/>
        <v>0</v>
      </c>
      <c r="AB10" s="77">
        <f t="shared" si="20"/>
        <v>0</v>
      </c>
      <c r="AC10" s="77">
        <f t="shared" si="21"/>
        <v>0</v>
      </c>
      <c r="AD10" s="77">
        <f t="shared" si="22"/>
        <v>0</v>
      </c>
      <c r="AE10" s="77">
        <f t="shared" si="23"/>
        <v>0</v>
      </c>
      <c r="AF10" s="77">
        <f t="shared" si="24"/>
        <v>0</v>
      </c>
      <c r="AG10" s="77">
        <f t="shared" si="25"/>
        <v>0</v>
      </c>
      <c r="AH10" s="77">
        <f t="shared" si="26"/>
        <v>0</v>
      </c>
      <c r="AI10" s="77">
        <f t="shared" si="27"/>
        <v>0</v>
      </c>
      <c r="AJ10" s="77">
        <f t="shared" si="28"/>
        <v>0</v>
      </c>
      <c r="AK10" s="77">
        <f t="shared" si="29"/>
        <v>0</v>
      </c>
      <c r="AL10" s="77">
        <f t="shared" si="0"/>
        <v>0</v>
      </c>
      <c r="AM10" s="77">
        <f t="shared" si="1"/>
        <v>0</v>
      </c>
      <c r="AN10" s="77">
        <f t="shared" si="2"/>
        <v>0</v>
      </c>
      <c r="AO10" s="77">
        <f t="shared" si="3"/>
        <v>0</v>
      </c>
      <c r="AP10" s="77">
        <f t="shared" si="4"/>
        <v>0</v>
      </c>
      <c r="AQ10" s="77">
        <f t="shared" si="5"/>
        <v>0</v>
      </c>
      <c r="AR10" s="77">
        <f t="shared" si="6"/>
        <v>0</v>
      </c>
      <c r="AS10" s="77">
        <f t="shared" si="7"/>
        <v>0</v>
      </c>
      <c r="AT10" s="77">
        <f t="shared" si="8"/>
        <v>0</v>
      </c>
      <c r="AU10" s="77">
        <f t="shared" si="9"/>
        <v>0</v>
      </c>
    </row>
    <row r="11" spans="1:47" s="21" customFormat="1" ht="18" customHeight="1" x14ac:dyDescent="0.25">
      <c r="A11" s="22"/>
      <c r="B11" s="217" t="s">
        <v>33</v>
      </c>
      <c r="C11" s="70"/>
      <c r="D11" s="329">
        <f>SUM(G45,G65,G85,G105,G125,G145,G165,G185,G205,G225,G245,G265,G285,G305,G325,G345,G365,G385,G405,G425,G444,G463,G482,G501,G520,G539,G558,G577,G596,G615)+SUM(L45,L65,L85,L105,L125,L145,L165,L185,L205,L225,L245,L265,L285,L305,L325,L345,L365,L385,L405,L425,L444,L463,L482,L501,L520,L539,L558,L577,L596,L615)</f>
        <v>0</v>
      </c>
      <c r="E11" s="330"/>
      <c r="F11" s="20"/>
      <c r="G11" s="100" t="s">
        <v>123</v>
      </c>
      <c r="H11" s="63"/>
      <c r="I11" s="63"/>
      <c r="J11" s="63"/>
      <c r="K11" s="63"/>
      <c r="L11" s="63"/>
      <c r="M11" s="63"/>
      <c r="N11" s="63"/>
      <c r="O11" s="40">
        <f>COUNTIF(E32:E608,"V")</f>
        <v>0</v>
      </c>
      <c r="Q11" s="154" t="s">
        <v>166</v>
      </c>
      <c r="R11" s="77">
        <f t="shared" si="10"/>
        <v>0</v>
      </c>
      <c r="S11" s="77">
        <f>B60</f>
        <v>0</v>
      </c>
      <c r="T11" s="77">
        <f t="shared" si="12"/>
        <v>0</v>
      </c>
      <c r="U11" s="77">
        <f t="shared" si="13"/>
        <v>0</v>
      </c>
      <c r="V11" s="77">
        <f t="shared" si="14"/>
        <v>0</v>
      </c>
      <c r="W11" s="77">
        <f t="shared" si="15"/>
        <v>0</v>
      </c>
      <c r="X11" s="77">
        <f t="shared" si="16"/>
        <v>0</v>
      </c>
      <c r="Y11" s="77">
        <f t="shared" si="17"/>
        <v>0</v>
      </c>
      <c r="Z11" s="77">
        <f t="shared" si="18"/>
        <v>0</v>
      </c>
      <c r="AA11" s="77">
        <f t="shared" si="19"/>
        <v>0</v>
      </c>
      <c r="AB11" s="77">
        <f t="shared" si="20"/>
        <v>0</v>
      </c>
      <c r="AC11" s="77">
        <f t="shared" si="21"/>
        <v>0</v>
      </c>
      <c r="AD11" s="77">
        <f t="shared" si="22"/>
        <v>0</v>
      </c>
      <c r="AE11" s="77">
        <f t="shared" si="23"/>
        <v>0</v>
      </c>
      <c r="AF11" s="77">
        <f t="shared" si="24"/>
        <v>0</v>
      </c>
      <c r="AG11" s="77">
        <f t="shared" si="25"/>
        <v>0</v>
      </c>
      <c r="AH11" s="77">
        <f t="shared" si="26"/>
        <v>0</v>
      </c>
      <c r="AI11" s="77">
        <f t="shared" si="27"/>
        <v>0</v>
      </c>
      <c r="AJ11" s="77">
        <f t="shared" si="28"/>
        <v>0</v>
      </c>
      <c r="AK11" s="77">
        <f t="shared" si="29"/>
        <v>0</v>
      </c>
      <c r="AL11" s="77">
        <f t="shared" si="0"/>
        <v>0</v>
      </c>
      <c r="AM11" s="77">
        <f t="shared" si="1"/>
        <v>0</v>
      </c>
      <c r="AN11" s="77">
        <f t="shared" si="2"/>
        <v>0</v>
      </c>
      <c r="AO11" s="77">
        <f t="shared" si="3"/>
        <v>0</v>
      </c>
      <c r="AP11" s="77">
        <f t="shared" si="4"/>
        <v>0</v>
      </c>
      <c r="AQ11" s="77">
        <f t="shared" si="5"/>
        <v>0</v>
      </c>
      <c r="AR11" s="77">
        <f t="shared" si="6"/>
        <v>0</v>
      </c>
      <c r="AS11" s="77">
        <f t="shared" si="7"/>
        <v>0</v>
      </c>
      <c r="AT11" s="77">
        <f t="shared" si="8"/>
        <v>0</v>
      </c>
      <c r="AU11" s="77">
        <f t="shared" si="9"/>
        <v>0</v>
      </c>
    </row>
    <row r="12" spans="1:47" s="21" customFormat="1" ht="18" customHeight="1" x14ac:dyDescent="0.25">
      <c r="A12" s="22"/>
      <c r="B12" s="331" t="s">
        <v>85</v>
      </c>
      <c r="C12" s="332"/>
      <c r="D12" s="329">
        <f>SUM(H45,H65,H85,H105,H125,H145,H165,H185,H205,H225,H245,H265,H285,H305,H325,H345,H365,H385,H405,H425,H444,H463,H482,H501,H520,H539,H558,H577,H596,H615)+SUM(M45,M65,M85,M105,M125,M145,M165,M185,M205,M225,M245,M265,M285,M305,M325,M345,M365,M385,M405,M425,M444,M463,M482,M501,M520,M539,M558,M577,M596,M615)</f>
        <v>0</v>
      </c>
      <c r="E12" s="330"/>
      <c r="F12" s="20"/>
      <c r="G12" s="75" t="s">
        <v>122</v>
      </c>
      <c r="H12" s="62"/>
      <c r="I12" s="62"/>
      <c r="J12" s="62"/>
      <c r="K12" s="62"/>
      <c r="L12" s="62"/>
      <c r="M12" s="62"/>
      <c r="N12" s="62"/>
      <c r="O12" s="40">
        <f>COUNTIF(E32:E608,"L")</f>
        <v>0</v>
      </c>
      <c r="Q12" s="154" t="s">
        <v>167</v>
      </c>
      <c r="R12" s="77">
        <f t="shared" si="10"/>
        <v>0</v>
      </c>
      <c r="S12" s="77">
        <f t="shared" si="11"/>
        <v>0</v>
      </c>
      <c r="T12" s="77">
        <f t="shared" si="12"/>
        <v>0</v>
      </c>
      <c r="U12" s="77">
        <f t="shared" si="13"/>
        <v>0</v>
      </c>
      <c r="V12" s="77">
        <f t="shared" si="14"/>
        <v>0</v>
      </c>
      <c r="W12" s="77">
        <f t="shared" si="15"/>
        <v>0</v>
      </c>
      <c r="X12" s="77">
        <f t="shared" si="16"/>
        <v>0</v>
      </c>
      <c r="Y12" s="77">
        <f t="shared" si="17"/>
        <v>0</v>
      </c>
      <c r="Z12" s="77">
        <f t="shared" si="18"/>
        <v>0</v>
      </c>
      <c r="AA12" s="77">
        <f t="shared" si="19"/>
        <v>0</v>
      </c>
      <c r="AB12" s="77">
        <f t="shared" si="20"/>
        <v>0</v>
      </c>
      <c r="AC12" s="77">
        <f t="shared" si="21"/>
        <v>0</v>
      </c>
      <c r="AD12" s="77">
        <f t="shared" si="22"/>
        <v>0</v>
      </c>
      <c r="AE12" s="77">
        <f t="shared" si="23"/>
        <v>0</v>
      </c>
      <c r="AF12" s="77">
        <f t="shared" si="24"/>
        <v>0</v>
      </c>
      <c r="AG12" s="77">
        <f t="shared" si="25"/>
        <v>0</v>
      </c>
      <c r="AH12" s="77">
        <f t="shared" si="26"/>
        <v>0</v>
      </c>
      <c r="AI12" s="77">
        <f t="shared" si="27"/>
        <v>0</v>
      </c>
      <c r="AJ12" s="77">
        <f t="shared" si="28"/>
        <v>0</v>
      </c>
      <c r="AK12" s="77">
        <f t="shared" si="29"/>
        <v>0</v>
      </c>
      <c r="AL12" s="77">
        <f t="shared" si="0"/>
        <v>0</v>
      </c>
      <c r="AM12" s="77">
        <f t="shared" si="1"/>
        <v>0</v>
      </c>
      <c r="AN12" s="77">
        <f t="shared" si="2"/>
        <v>0</v>
      </c>
      <c r="AO12" s="77">
        <f t="shared" si="3"/>
        <v>0</v>
      </c>
      <c r="AP12" s="77">
        <f t="shared" si="4"/>
        <v>0</v>
      </c>
      <c r="AQ12" s="77">
        <f t="shared" si="5"/>
        <v>0</v>
      </c>
      <c r="AR12" s="77">
        <f t="shared" si="6"/>
        <v>0</v>
      </c>
      <c r="AS12" s="77">
        <f t="shared" si="7"/>
        <v>0</v>
      </c>
      <c r="AT12" s="77">
        <f t="shared" si="8"/>
        <v>0</v>
      </c>
      <c r="AU12" s="77">
        <f t="shared" si="9"/>
        <v>0</v>
      </c>
    </row>
    <row r="13" spans="1:47" s="21" customFormat="1" ht="18" customHeight="1" thickBot="1" x14ac:dyDescent="0.3">
      <c r="A13" s="22"/>
      <c r="B13" s="218" t="s">
        <v>95</v>
      </c>
      <c r="C13" s="72"/>
      <c r="D13" s="304">
        <f>SUM(I45,I65,I85,I105,I125,I145,I165,I185,I205,I225,I245,I265,I285,I305,I325,I345,I365,I385,I405,I425,I444,I463,I482,I501,I520,I539,I558,I577,I596,I615)+SUM(N45,N65,N85,N105,N125,N145,N165,N185,N205,N225,N245,N265,N285,N305,N325,N345,N365,N385,N405,N425,N444,N463,N482,N501,N520,N539,N558,N577,N596,N615)</f>
        <v>0</v>
      </c>
      <c r="E13" s="305"/>
      <c r="F13" s="32"/>
      <c r="G13" s="75" t="s">
        <v>117</v>
      </c>
      <c r="H13" s="62"/>
      <c r="I13" s="62"/>
      <c r="J13" s="62"/>
      <c r="K13" s="62"/>
      <c r="L13" s="62"/>
      <c r="M13" s="62"/>
      <c r="N13" s="62"/>
      <c r="O13" s="40">
        <f>COUNTIF(E32:E608,"S")</f>
        <v>0</v>
      </c>
      <c r="Q13" s="154" t="s">
        <v>168</v>
      </c>
      <c r="R13" s="77">
        <f t="shared" si="10"/>
        <v>0</v>
      </c>
      <c r="S13" s="77">
        <f t="shared" si="11"/>
        <v>0</v>
      </c>
      <c r="T13" s="77">
        <f t="shared" si="12"/>
        <v>0</v>
      </c>
      <c r="U13" s="77">
        <f t="shared" si="13"/>
        <v>0</v>
      </c>
      <c r="V13" s="77">
        <f t="shared" si="14"/>
        <v>0</v>
      </c>
      <c r="W13" s="77">
        <f t="shared" si="15"/>
        <v>0</v>
      </c>
      <c r="X13" s="77">
        <f t="shared" si="16"/>
        <v>0</v>
      </c>
      <c r="Y13" s="77">
        <f t="shared" si="17"/>
        <v>0</v>
      </c>
      <c r="Z13" s="77">
        <f t="shared" si="18"/>
        <v>0</v>
      </c>
      <c r="AA13" s="77">
        <f t="shared" si="19"/>
        <v>0</v>
      </c>
      <c r="AB13" s="77">
        <f t="shared" si="20"/>
        <v>0</v>
      </c>
      <c r="AC13" s="77">
        <f t="shared" si="21"/>
        <v>0</v>
      </c>
      <c r="AD13" s="77">
        <f t="shared" si="22"/>
        <v>0</v>
      </c>
      <c r="AE13" s="77">
        <f t="shared" si="23"/>
        <v>0</v>
      </c>
      <c r="AF13" s="77">
        <f t="shared" si="24"/>
        <v>0</v>
      </c>
      <c r="AG13" s="77">
        <f t="shared" si="25"/>
        <v>0</v>
      </c>
      <c r="AH13" s="77">
        <f t="shared" si="26"/>
        <v>0</v>
      </c>
      <c r="AI13" s="77">
        <f t="shared" si="27"/>
        <v>0</v>
      </c>
      <c r="AJ13" s="77">
        <f t="shared" si="28"/>
        <v>0</v>
      </c>
      <c r="AK13" s="77">
        <f t="shared" si="29"/>
        <v>0</v>
      </c>
      <c r="AL13" s="77">
        <f t="shared" si="0"/>
        <v>0</v>
      </c>
      <c r="AM13" s="77">
        <f t="shared" si="1"/>
        <v>0</v>
      </c>
      <c r="AN13" s="77">
        <f t="shared" si="2"/>
        <v>0</v>
      </c>
      <c r="AO13" s="77">
        <f t="shared" si="3"/>
        <v>0</v>
      </c>
      <c r="AP13" s="77">
        <f t="shared" si="4"/>
        <v>0</v>
      </c>
      <c r="AQ13" s="77">
        <f t="shared" si="5"/>
        <v>0</v>
      </c>
      <c r="AR13" s="77">
        <f t="shared" si="6"/>
        <v>0</v>
      </c>
      <c r="AS13" s="77">
        <f t="shared" si="7"/>
        <v>0</v>
      </c>
      <c r="AT13" s="77">
        <f t="shared" si="8"/>
        <v>0</v>
      </c>
      <c r="AU13" s="77">
        <f t="shared" si="9"/>
        <v>0</v>
      </c>
    </row>
    <row r="14" spans="1:47" s="21" customFormat="1" ht="18" customHeight="1" x14ac:dyDescent="0.25">
      <c r="A14" s="22"/>
      <c r="B14" s="219" t="s">
        <v>36</v>
      </c>
      <c r="C14" s="42"/>
      <c r="D14" s="306">
        <f>SUM(F45,F65,F85,F105,F125,F145,F165,F185,F205,F225,F245,F265,F285,F305,F325,F345,F365,F385,F405,F425,F444,F463,F482,F501,F520,F539,F558,F577,F596,F615)+SUM(G45,G65,G85,G105,G125,G145,G165,G185,G205,G225,G245,G265,G285,G305,G325,G345,G365,G385,G405,G425,G444,G463,G482,G501,G520,G539,G558,G577,G596,G615)+SUM(H45,H65,H85,H105,H125,H145,H165,H185,H205,H225,H245,H265,H285,H305,H325,H345,H365,H385,H405,H425,H444,H463,H482,H501,H520,H539,H558,H577,H596,H615)+SUM(I45,I65,I85,I105,I125,I145,I165,I185,I205,I225,I245,I265,I285,I305,I325,I345,I365,I385,I405,I425,I444,I463,I482,I501,I520,I539,I558,I577,I596,I615)</f>
        <v>0</v>
      </c>
      <c r="E14" s="307"/>
      <c r="F14" s="20"/>
      <c r="G14" s="100" t="s">
        <v>121</v>
      </c>
      <c r="H14" s="63"/>
      <c r="I14" s="63"/>
      <c r="J14" s="63"/>
      <c r="K14" s="63"/>
      <c r="L14" s="63"/>
      <c r="M14" s="63"/>
      <c r="N14" s="63"/>
      <c r="O14" s="40">
        <f>COUNTIF(E32:E608,"BS")</f>
        <v>0</v>
      </c>
      <c r="Q14" s="154" t="s">
        <v>169</v>
      </c>
      <c r="R14" s="77">
        <f t="shared" si="10"/>
        <v>0</v>
      </c>
      <c r="S14" s="77">
        <f t="shared" si="11"/>
        <v>0</v>
      </c>
      <c r="T14" s="77">
        <f t="shared" si="12"/>
        <v>0</v>
      </c>
      <c r="U14" s="77">
        <f t="shared" si="13"/>
        <v>0</v>
      </c>
      <c r="V14" s="77">
        <f t="shared" si="14"/>
        <v>0</v>
      </c>
      <c r="W14" s="77">
        <f t="shared" si="15"/>
        <v>0</v>
      </c>
      <c r="X14" s="77">
        <f t="shared" si="16"/>
        <v>0</v>
      </c>
      <c r="Y14" s="77">
        <f t="shared" si="17"/>
        <v>0</v>
      </c>
      <c r="Z14" s="77">
        <f t="shared" si="18"/>
        <v>0</v>
      </c>
      <c r="AA14" s="77">
        <f t="shared" si="19"/>
        <v>0</v>
      </c>
      <c r="AB14" s="77">
        <f t="shared" si="20"/>
        <v>0</v>
      </c>
      <c r="AC14" s="77">
        <f t="shared" si="21"/>
        <v>0</v>
      </c>
      <c r="AD14" s="77">
        <f t="shared" si="22"/>
        <v>0</v>
      </c>
      <c r="AE14" s="77">
        <f t="shared" si="23"/>
        <v>0</v>
      </c>
      <c r="AF14" s="77">
        <f t="shared" si="24"/>
        <v>0</v>
      </c>
      <c r="AG14" s="77">
        <f t="shared" si="25"/>
        <v>0</v>
      </c>
      <c r="AH14" s="77">
        <f t="shared" si="26"/>
        <v>0</v>
      </c>
      <c r="AI14" s="77">
        <f t="shared" si="27"/>
        <v>0</v>
      </c>
      <c r="AJ14" s="77">
        <f t="shared" si="28"/>
        <v>0</v>
      </c>
      <c r="AK14" s="77">
        <f t="shared" si="29"/>
        <v>0</v>
      </c>
      <c r="AL14" s="77">
        <f t="shared" si="0"/>
        <v>0</v>
      </c>
      <c r="AM14" s="77">
        <f t="shared" si="1"/>
        <v>0</v>
      </c>
      <c r="AN14" s="77">
        <f t="shared" si="2"/>
        <v>0</v>
      </c>
      <c r="AO14" s="77">
        <f t="shared" si="3"/>
        <v>0</v>
      </c>
      <c r="AP14" s="77">
        <f t="shared" si="4"/>
        <v>0</v>
      </c>
      <c r="AQ14" s="77">
        <f t="shared" si="5"/>
        <v>0</v>
      </c>
      <c r="AR14" s="77">
        <f t="shared" si="6"/>
        <v>0</v>
      </c>
      <c r="AS14" s="77">
        <f t="shared" si="7"/>
        <v>0</v>
      </c>
      <c r="AT14" s="77">
        <f t="shared" si="8"/>
        <v>0</v>
      </c>
      <c r="AU14" s="77">
        <f t="shared" si="9"/>
        <v>0</v>
      </c>
    </row>
    <row r="15" spans="1:47" s="21" customFormat="1" ht="18" customHeight="1" x14ac:dyDescent="0.25">
      <c r="A15" s="22"/>
      <c r="B15" s="220" t="s">
        <v>87</v>
      </c>
      <c r="C15" s="127"/>
      <c r="D15" s="329">
        <f>SUM(K45,K65,K85,K105,K125,K145,K165,K185,K205,K225,K245,K265,K285,K305,K325,K345,K365,K385,K405,K425,K444,K463,K482,K501,K520,K539,K558,K577,K596,K615)+SUM(L45,L65,L85,L105,L125,L145,L165,L185,L205,L225,L245,L265,L285,L305,L325,L345,L365,L385,L405,L425,L444,L463,L482,L501,L520,L539,L558,L577,L596,L615)+SUM(M45,M65,M85,M105,M125,M145,M165,M185,M205,M225,M245,M265,M285,M305,M325,M345,M365,M385,M405,M425,M444,M463,M482,M501,M520,M539,M558,M577,M596,M615)+SUM(N45,N65,N85,N105,N125,N145,N165,N185,N205,N225,N245,N265,N285,N305,N325,N345,N365,N385,N405,N425,N444,N463,N482,N501,N520,N539,N558,N577,N596,N615)</f>
        <v>0</v>
      </c>
      <c r="E15" s="330"/>
      <c r="F15" s="20"/>
      <c r="G15" s="310" t="s">
        <v>120</v>
      </c>
      <c r="H15" s="311"/>
      <c r="I15" s="311"/>
      <c r="J15" s="311"/>
      <c r="K15" s="311"/>
      <c r="L15" s="101"/>
      <c r="M15" s="101"/>
      <c r="N15" s="101"/>
      <c r="O15" s="40">
        <f>COUNTIF(E32:E608,"fremd")</f>
        <v>0</v>
      </c>
      <c r="P15"/>
      <c r="Q15" s="154" t="s">
        <v>170</v>
      </c>
      <c r="R15" s="77">
        <f t="shared" si="10"/>
        <v>0</v>
      </c>
      <c r="S15" s="77">
        <f t="shared" si="11"/>
        <v>0</v>
      </c>
      <c r="T15" s="77">
        <f t="shared" si="12"/>
        <v>0</v>
      </c>
      <c r="U15" s="77">
        <f t="shared" si="13"/>
        <v>0</v>
      </c>
      <c r="V15" s="77">
        <f t="shared" si="14"/>
        <v>0</v>
      </c>
      <c r="W15" s="77">
        <f t="shared" si="15"/>
        <v>0</v>
      </c>
      <c r="X15" s="77">
        <f t="shared" si="16"/>
        <v>0</v>
      </c>
      <c r="Y15" s="77">
        <f t="shared" si="17"/>
        <v>0</v>
      </c>
      <c r="Z15" s="77">
        <f t="shared" si="18"/>
        <v>0</v>
      </c>
      <c r="AA15" s="77">
        <f t="shared" si="19"/>
        <v>0</v>
      </c>
      <c r="AB15" s="77">
        <f t="shared" si="20"/>
        <v>0</v>
      </c>
      <c r="AC15" s="77">
        <f t="shared" si="21"/>
        <v>0</v>
      </c>
      <c r="AD15" s="77">
        <f t="shared" si="22"/>
        <v>0</v>
      </c>
      <c r="AE15" s="77">
        <f t="shared" si="23"/>
        <v>0</v>
      </c>
      <c r="AF15" s="77">
        <f t="shared" si="24"/>
        <v>0</v>
      </c>
      <c r="AG15" s="77">
        <f t="shared" si="25"/>
        <v>0</v>
      </c>
      <c r="AH15" s="77">
        <f t="shared" si="26"/>
        <v>0</v>
      </c>
      <c r="AI15" s="77">
        <f t="shared" si="27"/>
        <v>0</v>
      </c>
      <c r="AJ15" s="77">
        <f t="shared" si="28"/>
        <v>0</v>
      </c>
      <c r="AK15" s="77">
        <f t="shared" si="29"/>
        <v>0</v>
      </c>
      <c r="AL15" s="77">
        <f t="shared" si="0"/>
        <v>0</v>
      </c>
      <c r="AM15" s="77">
        <f t="shared" si="1"/>
        <v>0</v>
      </c>
      <c r="AN15" s="77">
        <f t="shared" si="2"/>
        <v>0</v>
      </c>
      <c r="AO15" s="77">
        <f t="shared" si="3"/>
        <v>0</v>
      </c>
      <c r="AP15" s="77">
        <f t="shared" si="4"/>
        <v>0</v>
      </c>
      <c r="AQ15" s="77">
        <f t="shared" si="5"/>
        <v>0</v>
      </c>
      <c r="AR15" s="77">
        <f t="shared" si="6"/>
        <v>0</v>
      </c>
      <c r="AS15" s="77">
        <f t="shared" si="7"/>
        <v>0</v>
      </c>
      <c r="AT15" s="77">
        <f t="shared" si="8"/>
        <v>0</v>
      </c>
      <c r="AU15" s="77">
        <f t="shared" si="9"/>
        <v>0</v>
      </c>
    </row>
    <row r="16" spans="1:47" s="21" customFormat="1" ht="18" customHeight="1" thickBot="1" x14ac:dyDescent="0.3">
      <c r="A16" s="22"/>
      <c r="B16" s="413" t="s">
        <v>88</v>
      </c>
      <c r="C16" s="414"/>
      <c r="D16" s="415">
        <f>SUM(D14:E15)</f>
        <v>0</v>
      </c>
      <c r="E16" s="416"/>
      <c r="F16" s="20"/>
      <c r="G16" s="319" t="s">
        <v>277</v>
      </c>
      <c r="H16" s="320"/>
      <c r="I16" s="320"/>
      <c r="J16" s="320"/>
      <c r="K16" s="320"/>
      <c r="L16" s="102"/>
      <c r="M16" s="102"/>
      <c r="N16" s="102"/>
      <c r="O16" s="50">
        <f>COUNTIF(E33:E608,"LVM")</f>
        <v>0</v>
      </c>
      <c r="P16"/>
      <c r="Q16" s="114"/>
      <c r="R16" s="152"/>
      <c r="S16" s="153"/>
      <c r="T16" s="153"/>
      <c r="U16" s="153"/>
      <c r="V16" s="153"/>
      <c r="W16" s="153"/>
      <c r="X16" s="11"/>
      <c r="Y16"/>
      <c r="Z16" s="82"/>
      <c r="AA16" s="82"/>
      <c r="AB16" s="82"/>
    </row>
    <row r="17" spans="1:28" s="21" customFormat="1" ht="18" customHeight="1" thickBot="1" x14ac:dyDescent="0.3">
      <c r="A17" s="22"/>
      <c r="B17" s="197"/>
      <c r="C17" s="6"/>
      <c r="D17" s="73"/>
      <c r="E17" s="73"/>
      <c r="F17" s="20"/>
      <c r="G17" s="407"/>
      <c r="H17" s="407"/>
      <c r="I17" s="407"/>
      <c r="J17" s="407"/>
      <c r="K17" s="407"/>
      <c r="L17" s="407"/>
      <c r="M17" s="407"/>
      <c r="N17" s="407"/>
      <c r="O17" s="407"/>
      <c r="P17"/>
      <c r="Q17" s="114"/>
      <c r="R17" s="153"/>
      <c r="S17" s="153"/>
      <c r="T17" s="153"/>
      <c r="U17" s="153"/>
      <c r="V17" s="153"/>
      <c r="W17" s="153"/>
      <c r="X17" s="11"/>
      <c r="Y17"/>
      <c r="Z17" s="82"/>
      <c r="AA17" s="82"/>
      <c r="AB17" s="82"/>
    </row>
    <row r="18" spans="1:28" s="21" customFormat="1" ht="18" customHeight="1" x14ac:dyDescent="0.25">
      <c r="A18" s="22"/>
      <c r="B18" s="346"/>
      <c r="C18" s="346"/>
      <c r="D18" s="346"/>
      <c r="E18" s="346"/>
      <c r="F18" s="20"/>
      <c r="G18" s="347" t="s">
        <v>162</v>
      </c>
      <c r="H18" s="348"/>
      <c r="I18" s="348"/>
      <c r="J18" s="348"/>
      <c r="K18" s="348"/>
      <c r="L18" s="348"/>
      <c r="M18" s="348"/>
      <c r="N18" s="348"/>
      <c r="O18" s="349"/>
      <c r="P18"/>
      <c r="Q18" s="114"/>
      <c r="R18" s="153"/>
      <c r="S18" s="153"/>
      <c r="T18" s="153"/>
      <c r="U18" s="153"/>
      <c r="V18" s="153"/>
      <c r="W18" s="153"/>
      <c r="X18" s="11"/>
      <c r="Y18"/>
      <c r="Z18" s="82"/>
      <c r="AA18" s="82"/>
      <c r="AB18" s="82"/>
    </row>
    <row r="19" spans="1:28" s="21" customFormat="1" ht="18" customHeight="1" x14ac:dyDescent="0.25">
      <c r="A19" s="22"/>
      <c r="B19" s="61"/>
      <c r="C19" s="61"/>
      <c r="D19" s="350"/>
      <c r="E19" s="350"/>
      <c r="F19" s="20"/>
      <c r="G19" s="352" t="s">
        <v>97</v>
      </c>
      <c r="H19" s="353"/>
      <c r="I19" s="335"/>
      <c r="J19" s="354"/>
      <c r="K19" s="354"/>
      <c r="L19" s="354"/>
      <c r="M19" s="354"/>
      <c r="N19" s="354"/>
      <c r="O19" s="355"/>
      <c r="P19"/>
      <c r="Q19" s="114"/>
      <c r="R19" s="152"/>
      <c r="S19" s="153"/>
      <c r="T19" s="153"/>
      <c r="U19" s="153"/>
      <c r="V19" s="153"/>
      <c r="W19" s="153"/>
      <c r="X19" s="53"/>
      <c r="Y19" s="82"/>
      <c r="Z19" s="82"/>
    </row>
    <row r="20" spans="1:28" s="21" customFormat="1" ht="18" customHeight="1" x14ac:dyDescent="0.25">
      <c r="A20" s="22"/>
      <c r="B20" s="61"/>
      <c r="D20" s="350"/>
      <c r="E20" s="350"/>
      <c r="F20" s="20"/>
      <c r="G20" s="301" t="s">
        <v>98</v>
      </c>
      <c r="H20" s="482"/>
      <c r="I20" s="428">
        <f ca="1">SUMIF(B33:C44,I19,F33:F44)+SUMIF(B53:C64,I19,F53:F64)+SUMIF(B73:C84,I19,F73:F84)+SUMIF(B93:C104,I19,F93:F104)+SUMIF(B113:C124,I19,F113:F124)+SUMIF(B133:C144,I19,F133:F144)+SUMIF(B153:C164,I19,F153:F164)+SUMIF(B173:C184,I19,F173:F184)+SUMIF(B193:C204,I19,F193:F204)+SUMIF(B213:C224,I19,F213:F224)+SUMIF(B233:C244,I19,F233:F244)+SUMIF(B253:C264,I19,F253:F264)+SUMIF(B273:C284,I19,F273:F284)+SUMIF(B293:C304,I19,F293:F304)+SUMIF(B313:C324,I19,F313:F324)+SUMIF(B333:C344,I19,F333:F344)+SUMIF(B353:C364,I19,F353:F364)+SUMIF(B373:C384,I19,F373:F384)+SUMIF(B393:C404,I19,F393:F404)+SUMIF(B413:C424,I19,F413:F424)+SUMIF(B432:C443,I19,F432:F443)+SUMIF(B451:C462,I19,F451:F462)+SUMIF(B470:C481,I19,F470:F481)+SUMIF(B489:C500,I19,F489:F500)+SUMIF(B508:C519,I19,F508:F519)+SUMIF(B527:C538,I19,F527:F538)+SUMIF(B546:C557,I19,F546:F557)+SUMIF(B565:C576,I19,F565:F576)+SUMIF(B584:C595,I19,F584:F595)+SUMIF(B603:C614,I19,F603:F614)+SUMIF(B33:C44,I19,K33:K44)+SUMIF(B53:C58,I19,K53:K64)+SUMIF(B73:C78,I19,K73:K84)+SUMIF(B94:C98,I19,K93:K104)+SUMIF(B113:C118,I19,K113:K124)+SUMIF(B133:C138,I19,K133:K144)+SUMIF(B153:C158,I19,K153:K164)+SUMIF(B173:C178,I19,K173:K184)+SUMIF(B193:C198,I19,K193:K204)+SUMIF(B213:C218,I19,K213:K224)+SUMIF(B233:C238,I19,K233:K244)+SUMIF(B253:C258,I19,K253:K264)+SUMIF(B273:C278,I19,K273:K284)+SUMIF(B293:C298,I19,K293:K304)+SUMIF(B313:C318,I19,K313:K324)+SUMIF(B333:C338,I19,K333:K344)+SUMIF(B353:C358,I19,K353:K364)+SUMIF(B373:C378,I19,K373:K384)+SUMIF(B393:C398,I19,K393:K404)+SUMIF(B413:C418,I19,K413:K424)+SUMIF(B432:C437,I19,K432:K443)+SUMIF(B451:C456,I19,K451:K462)+SUMIF(B470:C475,I19,K470:K481)+SUMIF(B489:C494,I19,K489:K500)+SUMIF(B508:C513,I19,K508:K519)+SUMIF(B527:C532,I19,K527:K538)+SUMIF(B546:C551,I19,K546:K557)+SUMIF(B565:C570,I19,K565:K576)+SUMIF(B584:C589,I19,K584:K595)+SUMIF(B603:C608,I19,K603:K614)</f>
        <v>0</v>
      </c>
      <c r="J20" s="428"/>
      <c r="K20" s="428"/>
      <c r="L20" s="428"/>
      <c r="M20" s="428"/>
      <c r="N20" s="428"/>
      <c r="O20" s="510"/>
      <c r="P20"/>
      <c r="Q20" s="114"/>
      <c r="R20" s="153"/>
      <c r="S20" s="153"/>
      <c r="T20" s="153"/>
      <c r="U20" s="153"/>
      <c r="V20" s="153"/>
      <c r="W20" s="153"/>
      <c r="X20" s="11"/>
    </row>
    <row r="21" spans="1:28" s="21" customFormat="1" ht="18" customHeight="1" x14ac:dyDescent="0.25">
      <c r="A21" s="22"/>
      <c r="B21" s="61"/>
      <c r="D21" s="427"/>
      <c r="E21" s="427"/>
      <c r="F21" s="20"/>
      <c r="G21" s="301" t="s">
        <v>99</v>
      </c>
      <c r="H21" s="482"/>
      <c r="I21" s="428">
        <f ca="1">SUMIF(B33:C44,I19,G33:G44)+SUMIF(B53:C64,I19,G53:G64)+SUMIF(B73:C84,I19,G73:G84)+SUMIF(B94:C104,I19,G93:G104)+SUMIF(B113:C124,I19,G113:G124)+SUMIF(B133:C144,I19,G133:G144)+SUMIF(B153:C164,I19,G153:G164)+SUMIF(B173:C184,I19,G173:G184)+SUMIF(B193:C204,I19,G193:G204)+SUMIF(B213:C224,I19,G213:G224)+SUMIF(B233:C244,I19,G233:G244)+SUMIF(B253:C264,I19,G253:G264)+SUMIF(B273:C284,I19,G273:G284)+SUMIF(B293:C304,I19,G293:G304)+SUMIF(B313:C324,I19,G313:G324)+SUMIF(B333:C344,I19,G333:G344)+SUMIF(B353:C364,I19,G353:G364)+SUMIF(B373:C384,I19,G373:G384)+SUMIF(B393:C404,I19,G393:G404)+SUMIF(B413:C424,I19,G413:G424)+SUMIF(B432:C443,I19,G432:G443)+SUMIF(B451:C462,I19,G451:G462)+SUMIF(B470:C481,I19,G470:G481)+SUMIF(B489:C500,I19,G489:G500)+SUMIF(B508:C519,I19,G508:G519)+SUMIF(B527:C538,I19,G527:G538)+SUMIF(B546:C557,I19,G546:G557)+SUMIF(B565:C576,I19,G565:G576)+SUMIF(B584:C595,I19,G584:G595)+SUMIF(B603:C614,I19,G603:G614)+SUMIF(B33:C38,I19,L33:L44)+SUMIF(B53:C58,I19,L53:L64)+SUMIF(B73:C78,I19,L73:L84)+SUMIF(B94:C98,I19,L93:L104)+SUMIF(B113:C118,I19,L113:L124)+SUMIF(B133:C138,I19,L133:L144)+SUMIF(B153:C158,I19,L153:L164)+SUMIF(B173:C178,I19,L173:L184)+SUMIF(B193:C198,I19,L193:L204)+SUMIF(B213:C218,I19,L213:L224)+SUMIF(B233:C238,I19,L233:L244)+SUMIF(B253:C258,I19,L253:L264)+SUMIF(B273:C278,I19,L273:L284)+SUMIF(B293:C298,I19,L293:L304)+SUMIF(B313:C318,I19,L313:L324)+SUMIF(B333:C338,I19,L333:L344)+SUMIF(B353:C358,I19,L353:L364)+SUMIF(B373:C378,I19,L373:L384)+SUMIF(B393:C398,I19,L393:L404)+SUMIF(B413:C418,I19,L413:L424)+SUMIF(B432:C437,I19,L432:L443)+SUMIF(B451:C456,I19,L451:L462)+SUMIF(B470:C475,I19,L470:L481)+SUMIF(B489:C494,I19,L489:L500)+SUMIF(B508:C513,I19,L508:L519)+SUMIF(B527:C532,I19,L527:L538)+SUMIF(B546:C551,I19,L546:L557)+SUMIF(B565:C570,I19,L565:L576)+SUMIF(B584:C589,I19,L584:L595)+SUMIF(B603:C608,I19,L603:L614)</f>
        <v>0</v>
      </c>
      <c r="J21" s="428"/>
      <c r="K21" s="428"/>
      <c r="L21" s="428"/>
      <c r="M21" s="428"/>
      <c r="N21" s="428"/>
      <c r="O21" s="510"/>
      <c r="P21"/>
      <c r="Q21" s="114"/>
      <c r="R21" s="153"/>
      <c r="S21" s="153"/>
      <c r="T21" s="153"/>
      <c r="U21" s="153"/>
      <c r="V21" s="153"/>
      <c r="W21" s="153"/>
      <c r="X21" s="11"/>
      <c r="Y21"/>
      <c r="Z21" s="11"/>
      <c r="AA21"/>
      <c r="AB21" s="11"/>
    </row>
    <row r="22" spans="1:28" s="21" customFormat="1" ht="18" customHeight="1" x14ac:dyDescent="0.25">
      <c r="A22" s="22"/>
      <c r="B22" s="373"/>
      <c r="C22" s="373"/>
      <c r="D22" s="350"/>
      <c r="E22" s="350"/>
      <c r="F22" s="20"/>
      <c r="G22" s="301" t="s">
        <v>102</v>
      </c>
      <c r="H22" s="482"/>
      <c r="I22" s="428">
        <f ca="1">SUMIF(B33:C44,I19,H33:H44)+SUMIF(B53:C64,I19,H53:H64)+SUMIF(B73:C84,I19,H73:H84)+SUMIF(B94:C104,I19,H93:H104)+SUMIF(B113:C124,I19,H113:H124)+SUMIF(B133:C144,I19,H133:H144)+SUMIF(B153:C164,I19,H153:H164)+SUMIF(B173:C184,I19,H173:H184)+SUMIF(B193:C204,I19,H193:H204)+SUMIF(B213:C224,I19,H213:H224)+SUMIF(B233:C244,I19,H233:H244)+SUMIF(B253:C264,I19,H253:H264)+SUMIF(B273:C284,I19,H273:H284)+SUMIF(B293:C304,I19,H293:H304)+SUMIF(B313:C324,I19,H313:H324)+SUMIF(B333:C344,I19,H333:H344)+SUMIF(B353:C364,I19,H353:H364)+SUMIF(B373:C384,I19,H373:H384)+SUMIF(B393:C404,I19,H393:H404)+SUMIF(B413:C424,I19,H413:H424)+SUMIF(B432:C443,I19,H432:H443)+SUMIF(B451:C462,I19,H451:H462)+SUMIF(B470:C481,I19,H470:H481)+SUMIF(B489:C500,I19,H489:H500)+SUMIF(B508:C519,I19,H508:H519)+SUMIF(B527:C538,I19,H527:H538)+SUMIF(B546:C557,I19,H546:H557)+SUMIF(B565:C576,I19,H565:H576)+SUMIF(B584:C595,I19,H584:H595)+SUMIF(B603:C614,I19,H603:H614)+SUMIF(B33:C38,I19,M33:M44)+SUMIF(B53:C58,I19,M53:M64)+SUMIF(B73:C78,I19,M73:M84)+SUMIF(B94:C98,I19,M93:M104)+SUMIF(B113:C118,I19,M113:M124)+SUMIF(B133:C138,I19,M133:M144)+SUMIF(B153:C158,I19,M153:M164)+SUMIF(B173:C178,I19,M173:M184)+SUMIF(B193:C198,I19,M193:M204)+SUMIF(B213:C218,I19,M213:M224)+SUMIF(B233:C238,I19,M233:M244)+SUMIF(B253:C258,I19,M253:M264)+SUMIF(B273:C278,I19,M273:M284)+SUMIF(B293:C298,I19,M293:M304)+SUMIF(B313:C318,I19,M313:M324)+SUMIF(B333:C338,I19,M333:M344)+SUMIF(B353:C358,I19,M353:M364)+SUMIF(B373:C378,I19,M373:M384)+SUMIF(B393:C398,I19,M393:M404)+SUMIF(B413:C418,I19,M413:M424)+SUMIF(B432:C437,I19,M432:M443)+SUMIF(B451:C456,I19,M451:M462)+SUMIF(B470:C475,I19,M470:M481)+SUMIF(B489:C494,I19,M489:M500)+SUMIF(B508:C513,I19,M508:M519)+SUMIF(B527:C532,I19,M527:M538)+SUMIF(B546:C551,I19,M546:M557)+SUMIF(B565:C570,I19,M565:M576)+SUMIF(B584:C589,I19,M584:M595)+SUMIF(B603:C608,I19,M603:M614)</f>
        <v>0</v>
      </c>
      <c r="J22" s="428"/>
      <c r="K22" s="428"/>
      <c r="L22" s="428"/>
      <c r="M22" s="428"/>
      <c r="N22" s="428"/>
      <c r="O22" s="510"/>
      <c r="P22"/>
      <c r="Q22" s="114"/>
      <c r="R22" s="152"/>
      <c r="S22" s="153"/>
      <c r="T22" s="153"/>
      <c r="U22" s="153"/>
      <c r="V22" s="153"/>
      <c r="W22" s="153"/>
      <c r="X22" s="11"/>
      <c r="Y22"/>
      <c r="Z22" s="11"/>
      <c r="AA22"/>
      <c r="AB22" s="11"/>
    </row>
    <row r="23" spans="1:28" s="21" customFormat="1" ht="18" customHeight="1" thickBot="1" x14ac:dyDescent="0.3">
      <c r="A23" s="22"/>
      <c r="B23" s="373"/>
      <c r="C23" s="373"/>
      <c r="D23" s="350"/>
      <c r="E23" s="350"/>
      <c r="F23" s="20"/>
      <c r="G23" s="511" t="s">
        <v>100</v>
      </c>
      <c r="H23" s="512"/>
      <c r="I23" s="513">
        <f ca="1">SUM(I20:O22)</f>
        <v>0</v>
      </c>
      <c r="J23" s="514"/>
      <c r="K23" s="514"/>
      <c r="L23" s="514"/>
      <c r="M23" s="514"/>
      <c r="N23" s="514"/>
      <c r="O23" s="515"/>
      <c r="P23"/>
      <c r="Q23" s="114"/>
      <c r="R23" s="153"/>
      <c r="S23" s="153"/>
      <c r="T23" s="153"/>
      <c r="U23" s="153"/>
      <c r="V23" s="153"/>
      <c r="W23" s="153"/>
      <c r="X23" s="11"/>
      <c r="Y23"/>
      <c r="Z23" s="11"/>
      <c r="AA23"/>
      <c r="AB23" s="11"/>
    </row>
    <row r="24" spans="1:28" s="21" customFormat="1" ht="18" customHeight="1" x14ac:dyDescent="0.25">
      <c r="A24" s="22"/>
      <c r="B24" s="356"/>
      <c r="C24" s="356"/>
      <c r="D24" s="357"/>
      <c r="E24" s="358"/>
      <c r="F24" s="20"/>
      <c r="G24" s="22"/>
      <c r="H24" s="24"/>
      <c r="I24" s="24"/>
      <c r="J24" s="20"/>
      <c r="K24" s="25"/>
      <c r="L24" s="25"/>
      <c r="M24" s="25"/>
      <c r="N24" s="25"/>
      <c r="O24" s="26"/>
      <c r="P24"/>
      <c r="Q24" s="114"/>
      <c r="R24" s="152"/>
      <c r="S24" s="153"/>
      <c r="T24" s="153"/>
      <c r="U24" s="153"/>
      <c r="V24" s="153"/>
      <c r="W24" s="153"/>
      <c r="X24" s="11"/>
      <c r="Y24"/>
      <c r="Z24" s="11"/>
      <c r="AA24"/>
      <c r="AB24" s="11"/>
    </row>
    <row r="25" spans="1:28" s="21" customFormat="1" ht="18" customHeight="1" x14ac:dyDescent="0.25">
      <c r="A25" s="22"/>
      <c r="B25" s="356"/>
      <c r="C25" s="356"/>
      <c r="D25" s="357"/>
      <c r="E25" s="357"/>
      <c r="F25" s="61"/>
      <c r="G25" s="22"/>
      <c r="H25" s="24"/>
      <c r="I25" s="24"/>
      <c r="J25" s="20"/>
      <c r="K25" s="24"/>
      <c r="L25" s="24"/>
      <c r="M25" s="24"/>
      <c r="N25" s="24"/>
      <c r="O25" s="23"/>
      <c r="P25" s="7"/>
      <c r="Q25" s="114"/>
      <c r="R25" s="153"/>
      <c r="S25" s="153"/>
      <c r="T25" s="153"/>
      <c r="U25" s="153"/>
      <c r="V25" s="153"/>
      <c r="W25" s="153"/>
      <c r="X25" s="54"/>
      <c r="Y25" s="7"/>
      <c r="Z25" s="11"/>
      <c r="AA25"/>
      <c r="AB25" s="11"/>
    </row>
    <row r="26" spans="1:28" ht="18" customHeight="1" x14ac:dyDescent="0.25">
      <c r="A26" s="3"/>
      <c r="B26" s="13"/>
      <c r="C26" s="13"/>
      <c r="D26" s="14"/>
      <c r="F26" s="10"/>
      <c r="G26" s="1"/>
      <c r="H26" s="5"/>
      <c r="I26" s="5"/>
      <c r="J26" s="4"/>
      <c r="K26" s="5"/>
      <c r="L26" s="5"/>
      <c r="M26" s="5"/>
      <c r="N26" s="5"/>
      <c r="Q26" s="114"/>
      <c r="R26" s="152"/>
      <c r="S26" s="153"/>
      <c r="T26" s="153"/>
      <c r="U26" s="153"/>
      <c r="V26" s="153"/>
      <c r="W26" s="153"/>
    </row>
    <row r="27" spans="1:28" ht="18" customHeight="1" x14ac:dyDescent="0.25">
      <c r="A27" s="359" t="s">
        <v>69</v>
      </c>
      <c r="B27" s="359"/>
      <c r="C27" s="28" t="s">
        <v>71</v>
      </c>
      <c r="D27" s="1"/>
      <c r="E27" s="4"/>
      <c r="F27" s="4"/>
      <c r="G27" s="1"/>
      <c r="H27" s="5"/>
      <c r="I27" s="5"/>
      <c r="J27" s="4"/>
      <c r="K27" s="5"/>
      <c r="L27" s="5"/>
      <c r="M27" s="5"/>
      <c r="N27" s="5"/>
      <c r="Q27" s="114"/>
      <c r="R27" s="153"/>
      <c r="S27" s="153"/>
      <c r="T27" s="153"/>
      <c r="U27" s="153"/>
      <c r="V27" s="153"/>
      <c r="W27" s="153"/>
    </row>
    <row r="28" spans="1:28" ht="18" customHeight="1" x14ac:dyDescent="0.25">
      <c r="A28" s="16"/>
      <c r="B28" s="16"/>
      <c r="C28" s="28" t="s">
        <v>70</v>
      </c>
      <c r="D28" s="1"/>
      <c r="E28" s="4"/>
      <c r="F28" s="4"/>
      <c r="G28" s="1"/>
      <c r="H28" s="5"/>
      <c r="I28" s="5"/>
      <c r="J28" s="4"/>
      <c r="K28" s="5"/>
      <c r="L28" s="5"/>
      <c r="M28" s="5"/>
      <c r="N28" s="5"/>
      <c r="Q28" s="114"/>
      <c r="R28" s="152"/>
      <c r="S28" s="153"/>
      <c r="T28" s="153"/>
      <c r="U28" s="153"/>
      <c r="V28" s="153"/>
      <c r="W28" s="153"/>
    </row>
    <row r="29" spans="1:28" ht="7.5" customHeight="1" thickBot="1" x14ac:dyDescent="0.25">
      <c r="A29" s="82"/>
      <c r="B29" s="83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1:28" ht="15" customHeight="1" x14ac:dyDescent="0.2">
      <c r="A30" s="360" t="s">
        <v>18</v>
      </c>
      <c r="B30" s="361"/>
      <c r="C30" s="360" t="s">
        <v>155</v>
      </c>
      <c r="D30" s="450"/>
      <c r="E30" s="451"/>
      <c r="F30" s="383" t="s">
        <v>78</v>
      </c>
      <c r="G30" s="384"/>
      <c r="H30" s="384"/>
      <c r="I30" s="384"/>
      <c r="J30" s="385"/>
      <c r="K30" s="389" t="s">
        <v>158</v>
      </c>
      <c r="L30" s="390"/>
      <c r="M30" s="390"/>
      <c r="N30" s="390"/>
      <c r="O30" s="391"/>
      <c r="P30" s="51"/>
      <c r="Q30"/>
    </row>
    <row r="31" spans="1:28" ht="15" customHeight="1" thickBot="1" x14ac:dyDescent="0.25">
      <c r="A31" s="362"/>
      <c r="B31" s="363"/>
      <c r="C31" s="362"/>
      <c r="D31" s="452"/>
      <c r="E31" s="453"/>
      <c r="F31" s="386"/>
      <c r="G31" s="387"/>
      <c r="H31" s="387"/>
      <c r="I31" s="387"/>
      <c r="J31" s="388"/>
      <c r="K31" s="392"/>
      <c r="L31" s="393"/>
      <c r="M31" s="393"/>
      <c r="N31" s="393"/>
      <c r="O31" s="394"/>
      <c r="P31" s="11"/>
    </row>
    <row r="32" spans="1:28" s="7" customFormat="1" ht="13.5" thickBot="1" x14ac:dyDescent="0.25">
      <c r="A32" s="142" t="s">
        <v>9</v>
      </c>
      <c r="B32" s="448" t="s">
        <v>10</v>
      </c>
      <c r="C32" s="449"/>
      <c r="D32" s="142" t="s">
        <v>15</v>
      </c>
      <c r="E32" s="143" t="s">
        <v>8</v>
      </c>
      <c r="F32" s="134" t="s">
        <v>11</v>
      </c>
      <c r="G32" s="36" t="s">
        <v>42</v>
      </c>
      <c r="H32" s="36" t="s">
        <v>85</v>
      </c>
      <c r="I32" s="36" t="s">
        <v>14</v>
      </c>
      <c r="J32" s="135" t="s">
        <v>12</v>
      </c>
      <c r="K32" s="130" t="s">
        <v>11</v>
      </c>
      <c r="L32" s="37" t="s">
        <v>42</v>
      </c>
      <c r="M32" s="37" t="s">
        <v>85</v>
      </c>
      <c r="N32" s="37" t="s">
        <v>157</v>
      </c>
      <c r="O32" s="131" t="s">
        <v>12</v>
      </c>
      <c r="P32"/>
      <c r="Q32" s="11"/>
      <c r="R32" s="11"/>
      <c r="S32" s="11"/>
      <c r="T32" s="11"/>
      <c r="U32" s="11"/>
      <c r="V32" s="11"/>
      <c r="W32" s="11"/>
      <c r="X32" s="11"/>
      <c r="Y32"/>
    </row>
    <row r="33" spans="1:17" ht="15.75" customHeight="1" x14ac:dyDescent="0.25">
      <c r="A33" s="144">
        <v>1</v>
      </c>
      <c r="B33" s="456"/>
      <c r="C33" s="457"/>
      <c r="D33" s="145"/>
      <c r="E33" s="146"/>
      <c r="F33" s="132"/>
      <c r="G33" s="46"/>
      <c r="H33" s="46"/>
      <c r="I33" s="46"/>
      <c r="J33" s="133"/>
      <c r="K33" s="132"/>
      <c r="L33" s="46"/>
      <c r="M33" s="46"/>
      <c r="N33" s="46"/>
      <c r="O33" s="133"/>
      <c r="P33" s="57"/>
      <c r="Q33" s="80"/>
    </row>
    <row r="34" spans="1:17" ht="15.75" customHeight="1" x14ac:dyDescent="0.25">
      <c r="A34" s="147">
        <v>2</v>
      </c>
      <c r="B34" s="458"/>
      <c r="C34" s="459"/>
      <c r="D34" s="45"/>
      <c r="E34" s="148"/>
      <c r="F34" s="132"/>
      <c r="G34" s="46"/>
      <c r="H34" s="46"/>
      <c r="I34" s="46"/>
      <c r="J34" s="133"/>
      <c r="K34" s="132"/>
      <c r="L34" s="46"/>
      <c r="M34" s="46"/>
      <c r="N34" s="46"/>
      <c r="O34" s="133"/>
      <c r="P34" s="57"/>
      <c r="Q34" s="80"/>
    </row>
    <row r="35" spans="1:17" ht="15.75" customHeight="1" x14ac:dyDescent="0.25">
      <c r="A35" s="147">
        <v>3</v>
      </c>
      <c r="B35" s="458"/>
      <c r="C35" s="459"/>
      <c r="D35" s="45"/>
      <c r="E35" s="148"/>
      <c r="F35" s="132"/>
      <c r="G35" s="46"/>
      <c r="H35" s="46"/>
      <c r="I35" s="46"/>
      <c r="J35" s="133"/>
      <c r="K35" s="132"/>
      <c r="L35" s="46"/>
      <c r="M35" s="46"/>
      <c r="N35" s="46"/>
      <c r="O35" s="133"/>
      <c r="P35" s="57"/>
      <c r="Q35" s="80"/>
    </row>
    <row r="36" spans="1:17" ht="15.75" customHeight="1" x14ac:dyDescent="0.25">
      <c r="A36" s="147">
        <v>4</v>
      </c>
      <c r="B36" s="458"/>
      <c r="C36" s="459"/>
      <c r="D36" s="45"/>
      <c r="E36" s="148"/>
      <c r="F36" s="132"/>
      <c r="G36" s="46"/>
      <c r="H36" s="46"/>
      <c r="I36" s="46"/>
      <c r="J36" s="133"/>
      <c r="K36" s="132"/>
      <c r="L36" s="46"/>
      <c r="M36" s="46"/>
      <c r="N36" s="46"/>
      <c r="O36" s="133"/>
      <c r="P36" s="57"/>
      <c r="Q36" s="80"/>
    </row>
    <row r="37" spans="1:17" ht="15.75" customHeight="1" x14ac:dyDescent="0.25">
      <c r="A37" s="147">
        <v>5</v>
      </c>
      <c r="B37" s="458"/>
      <c r="C37" s="459"/>
      <c r="D37" s="45"/>
      <c r="E37" s="148"/>
      <c r="F37" s="132"/>
      <c r="G37" s="46"/>
      <c r="H37" s="46"/>
      <c r="I37" s="46"/>
      <c r="J37" s="133"/>
      <c r="K37" s="132"/>
      <c r="L37" s="46"/>
      <c r="M37" s="46"/>
      <c r="N37" s="46"/>
      <c r="O37" s="133"/>
      <c r="P37" s="57"/>
      <c r="Q37" s="80"/>
    </row>
    <row r="38" spans="1:17" ht="15.75" customHeight="1" x14ac:dyDescent="0.25">
      <c r="A38" s="147">
        <v>6</v>
      </c>
      <c r="B38" s="458"/>
      <c r="C38" s="459"/>
      <c r="D38" s="45"/>
      <c r="E38" s="148"/>
      <c r="F38" s="132"/>
      <c r="G38" s="46"/>
      <c r="H38" s="46"/>
      <c r="I38" s="46"/>
      <c r="J38" s="133"/>
      <c r="K38" s="132"/>
      <c r="L38" s="46"/>
      <c r="M38" s="46"/>
      <c r="N38" s="46"/>
      <c r="O38" s="133"/>
      <c r="P38" s="57"/>
      <c r="Q38" s="80"/>
    </row>
    <row r="39" spans="1:17" ht="15.75" customHeight="1" x14ac:dyDescent="0.25">
      <c r="A39" s="147">
        <v>7</v>
      </c>
      <c r="B39" s="458"/>
      <c r="C39" s="459"/>
      <c r="D39" s="45"/>
      <c r="E39" s="148"/>
      <c r="F39" s="132"/>
      <c r="G39" s="46"/>
      <c r="H39" s="46"/>
      <c r="I39" s="46"/>
      <c r="J39" s="133"/>
      <c r="K39" s="132"/>
      <c r="L39" s="46"/>
      <c r="M39" s="46"/>
      <c r="N39" s="46"/>
      <c r="O39" s="133"/>
      <c r="P39" s="57"/>
      <c r="Q39" s="80"/>
    </row>
    <row r="40" spans="1:17" ht="15.75" customHeight="1" x14ac:dyDescent="0.25">
      <c r="A40" s="147">
        <v>8</v>
      </c>
      <c r="B40" s="458"/>
      <c r="C40" s="459"/>
      <c r="D40" s="45"/>
      <c r="E40" s="148"/>
      <c r="F40" s="132"/>
      <c r="G40" s="46"/>
      <c r="H40" s="46"/>
      <c r="I40" s="46"/>
      <c r="J40" s="133"/>
      <c r="K40" s="132"/>
      <c r="L40" s="46"/>
      <c r="M40" s="46"/>
      <c r="N40" s="46"/>
      <c r="O40" s="133"/>
      <c r="P40" s="57"/>
      <c r="Q40" s="80"/>
    </row>
    <row r="41" spans="1:17" ht="15.75" customHeight="1" x14ac:dyDescent="0.25">
      <c r="A41" s="147">
        <v>9</v>
      </c>
      <c r="B41" s="458"/>
      <c r="C41" s="459"/>
      <c r="D41" s="45"/>
      <c r="E41" s="148"/>
      <c r="F41" s="132"/>
      <c r="G41" s="46"/>
      <c r="H41" s="46"/>
      <c r="I41" s="46"/>
      <c r="J41" s="133"/>
      <c r="K41" s="132"/>
      <c r="L41" s="46"/>
      <c r="M41" s="46"/>
      <c r="N41" s="46"/>
      <c r="O41" s="133"/>
      <c r="P41" s="57"/>
      <c r="Q41" s="80"/>
    </row>
    <row r="42" spans="1:17" ht="15.75" customHeight="1" x14ac:dyDescent="0.25">
      <c r="A42" s="147">
        <v>10</v>
      </c>
      <c r="B42" s="458"/>
      <c r="C42" s="459"/>
      <c r="D42" s="45"/>
      <c r="E42" s="148"/>
      <c r="F42" s="132"/>
      <c r="G42" s="46"/>
      <c r="H42" s="46"/>
      <c r="I42" s="46"/>
      <c r="J42" s="133"/>
      <c r="K42" s="132"/>
      <c r="L42" s="46"/>
      <c r="M42" s="46"/>
      <c r="N42" s="46"/>
      <c r="O42" s="133"/>
      <c r="P42" s="57"/>
      <c r="Q42" s="80"/>
    </row>
    <row r="43" spans="1:17" ht="15.75" customHeight="1" x14ac:dyDescent="0.25">
      <c r="A43" s="147">
        <v>11</v>
      </c>
      <c r="B43" s="458"/>
      <c r="C43" s="459"/>
      <c r="D43" s="45"/>
      <c r="E43" s="148"/>
      <c r="F43" s="132"/>
      <c r="G43" s="46"/>
      <c r="H43" s="46"/>
      <c r="I43" s="46"/>
      <c r="J43" s="133"/>
      <c r="K43" s="132"/>
      <c r="L43" s="46"/>
      <c r="M43" s="46"/>
      <c r="N43" s="46"/>
      <c r="O43" s="133"/>
      <c r="P43" s="57"/>
      <c r="Q43" s="80"/>
    </row>
    <row r="44" spans="1:17" ht="15.75" customHeight="1" thickBot="1" x14ac:dyDescent="0.3">
      <c r="A44" s="149">
        <v>12</v>
      </c>
      <c r="B44" s="462"/>
      <c r="C44" s="463"/>
      <c r="D44" s="150"/>
      <c r="E44" s="151"/>
      <c r="F44" s="136"/>
      <c r="G44" s="46"/>
      <c r="H44" s="137"/>
      <c r="I44" s="137"/>
      <c r="J44" s="138"/>
      <c r="K44" s="136"/>
      <c r="L44" s="46"/>
      <c r="M44" s="137"/>
      <c r="N44" s="46"/>
      <c r="O44" s="138"/>
      <c r="P44" s="57"/>
      <c r="Q44" s="80"/>
    </row>
    <row r="45" spans="1:17" ht="15.95" customHeight="1" thickBot="1" x14ac:dyDescent="0.25">
      <c r="D45" s="460" t="s">
        <v>13</v>
      </c>
      <c r="E45" s="509"/>
      <c r="F45" s="139">
        <f>SUM(F33:F44)</f>
        <v>0</v>
      </c>
      <c r="G45" s="140">
        <f>SUM(G33:G44)</f>
        <v>0</v>
      </c>
      <c r="H45" s="140">
        <f t="shared" ref="H45:I45" si="30">SUM(H33:H44)</f>
        <v>0</v>
      </c>
      <c r="I45" s="140">
        <f t="shared" si="30"/>
        <v>0</v>
      </c>
      <c r="J45" s="141"/>
      <c r="K45" s="139">
        <f>SUM(K33:K44)</f>
        <v>0</v>
      </c>
      <c r="L45" s="140">
        <f t="shared" ref="L45:N45" si="31">SUM(L33:L44)</f>
        <v>0</v>
      </c>
      <c r="M45" s="140">
        <f t="shared" si="31"/>
        <v>0</v>
      </c>
      <c r="N45" s="140">
        <f t="shared" si="31"/>
        <v>0</v>
      </c>
      <c r="O45" s="141"/>
      <c r="P45" s="57"/>
      <c r="Q45" s="80"/>
    </row>
    <row r="46" spans="1:17" ht="15.75" customHeight="1" x14ac:dyDescent="0.2">
      <c r="P46" s="57"/>
      <c r="Q46" s="80"/>
    </row>
    <row r="47" spans="1:17" ht="15.75" customHeight="1" x14ac:dyDescent="0.2">
      <c r="A47" s="359" t="s">
        <v>69</v>
      </c>
      <c r="B47" s="359"/>
      <c r="C47" s="28" t="s">
        <v>71</v>
      </c>
      <c r="D47" s="1"/>
      <c r="E47" s="4"/>
      <c r="F47" s="4"/>
      <c r="G47" s="1"/>
      <c r="H47" s="5"/>
      <c r="I47" s="5"/>
      <c r="J47" s="4"/>
      <c r="K47" s="5"/>
      <c r="L47" s="5"/>
      <c r="M47" s="5"/>
      <c r="N47" s="5"/>
      <c r="P47" s="57"/>
      <c r="Q47" s="80"/>
    </row>
    <row r="48" spans="1:17" x14ac:dyDescent="0.2">
      <c r="A48" s="16"/>
      <c r="B48" s="16"/>
      <c r="C48" s="28" t="s">
        <v>70</v>
      </c>
      <c r="D48" s="1"/>
      <c r="E48" s="4"/>
      <c r="F48" s="4"/>
      <c r="G48" s="1"/>
      <c r="H48" s="5"/>
      <c r="I48" s="5"/>
      <c r="J48" s="4"/>
      <c r="K48" s="5"/>
      <c r="L48" s="5"/>
      <c r="M48" s="5"/>
      <c r="N48" s="5"/>
      <c r="P48" s="57"/>
      <c r="Q48" s="80"/>
    </row>
    <row r="49" spans="1:28" ht="15.75" customHeight="1" thickBot="1" x14ac:dyDescent="0.25">
      <c r="A49" s="82"/>
      <c r="B49" s="83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57"/>
      <c r="Q49" s="80"/>
    </row>
    <row r="50" spans="1:28" x14ac:dyDescent="0.2">
      <c r="A50" s="360" t="s">
        <v>19</v>
      </c>
      <c r="B50" s="361"/>
      <c r="C50" s="360" t="s">
        <v>155</v>
      </c>
      <c r="D50" s="364"/>
      <c r="E50" s="361"/>
      <c r="F50" s="383" t="s">
        <v>78</v>
      </c>
      <c r="G50" s="384"/>
      <c r="H50" s="384"/>
      <c r="I50" s="384"/>
      <c r="J50" s="385"/>
      <c r="K50" s="389" t="s">
        <v>158</v>
      </c>
      <c r="L50" s="390"/>
      <c r="M50" s="390"/>
      <c r="N50" s="390"/>
      <c r="O50" s="391"/>
      <c r="P50" s="57"/>
      <c r="Q50" s="80"/>
    </row>
    <row r="51" spans="1:28" ht="15.75" customHeight="1" thickBot="1" x14ac:dyDescent="0.25">
      <c r="A51" s="362"/>
      <c r="B51" s="363"/>
      <c r="C51" s="362"/>
      <c r="D51" s="366"/>
      <c r="E51" s="363"/>
      <c r="F51" s="386"/>
      <c r="G51" s="387"/>
      <c r="H51" s="387"/>
      <c r="I51" s="387"/>
      <c r="J51" s="388"/>
      <c r="K51" s="392"/>
      <c r="L51" s="393"/>
      <c r="M51" s="393"/>
      <c r="N51" s="393"/>
      <c r="O51" s="394"/>
      <c r="P51" s="57"/>
      <c r="Q51" s="80"/>
    </row>
    <row r="52" spans="1:28" ht="15.75" customHeight="1" thickBot="1" x14ac:dyDescent="0.25">
      <c r="A52" s="142" t="s">
        <v>9</v>
      </c>
      <c r="B52" s="448" t="s">
        <v>10</v>
      </c>
      <c r="C52" s="449"/>
      <c r="D52" s="142" t="s">
        <v>15</v>
      </c>
      <c r="E52" s="143" t="s">
        <v>8</v>
      </c>
      <c r="F52" s="134" t="s">
        <v>11</v>
      </c>
      <c r="G52" s="36" t="s">
        <v>42</v>
      </c>
      <c r="H52" s="36" t="s">
        <v>85</v>
      </c>
      <c r="I52" s="36" t="s">
        <v>14</v>
      </c>
      <c r="J52" s="135" t="s">
        <v>12</v>
      </c>
      <c r="K52" s="130" t="s">
        <v>11</v>
      </c>
      <c r="L52" s="37" t="s">
        <v>42</v>
      </c>
      <c r="M52" s="37" t="s">
        <v>85</v>
      </c>
      <c r="N52" s="37" t="s">
        <v>157</v>
      </c>
      <c r="O52" s="131" t="s">
        <v>12</v>
      </c>
      <c r="P52" s="57"/>
      <c r="Q52" s="80"/>
    </row>
    <row r="53" spans="1:28" s="11" customFormat="1" ht="15.75" customHeight="1" x14ac:dyDescent="0.25">
      <c r="A53" s="144">
        <v>1</v>
      </c>
      <c r="B53" s="456"/>
      <c r="C53" s="457"/>
      <c r="D53" s="145"/>
      <c r="E53" s="146"/>
      <c r="F53" s="132"/>
      <c r="G53" s="46"/>
      <c r="H53" s="46"/>
      <c r="I53" s="46"/>
      <c r="J53" s="133"/>
      <c r="K53" s="132"/>
      <c r="L53" s="46"/>
      <c r="M53" s="46"/>
      <c r="N53" s="46"/>
      <c r="O53" s="133"/>
      <c r="P53" s="57"/>
      <c r="Q53" s="80"/>
      <c r="Y53"/>
      <c r="Z53"/>
      <c r="AA53"/>
      <c r="AB53"/>
    </row>
    <row r="54" spans="1:28" s="11" customFormat="1" ht="15.75" customHeight="1" x14ac:dyDescent="0.25">
      <c r="A54" s="147">
        <v>2</v>
      </c>
      <c r="B54" s="458"/>
      <c r="C54" s="459"/>
      <c r="D54" s="45"/>
      <c r="E54" s="148"/>
      <c r="F54" s="132"/>
      <c r="G54" s="46"/>
      <c r="H54" s="46"/>
      <c r="I54" s="46"/>
      <c r="J54" s="133"/>
      <c r="K54" s="132"/>
      <c r="L54" s="46"/>
      <c r="M54" s="46"/>
      <c r="N54" s="46"/>
      <c r="O54" s="133"/>
      <c r="P54" s="57"/>
      <c r="Q54" s="80"/>
      <c r="Y54"/>
      <c r="Z54"/>
      <c r="AA54"/>
      <c r="AB54"/>
    </row>
    <row r="55" spans="1:28" s="11" customFormat="1" ht="15.75" customHeight="1" x14ac:dyDescent="0.25">
      <c r="A55" s="147">
        <v>3</v>
      </c>
      <c r="B55" s="458"/>
      <c r="C55" s="459"/>
      <c r="D55" s="45"/>
      <c r="E55" s="148"/>
      <c r="F55" s="132"/>
      <c r="G55" s="46"/>
      <c r="H55" s="46"/>
      <c r="I55" s="46"/>
      <c r="J55" s="133"/>
      <c r="K55" s="132"/>
      <c r="L55" s="46"/>
      <c r="M55" s="46"/>
      <c r="N55" s="46"/>
      <c r="O55" s="133"/>
      <c r="P55" s="57"/>
      <c r="Q55" s="80"/>
      <c r="Y55"/>
      <c r="Z55"/>
      <c r="AA55"/>
      <c r="AB55"/>
    </row>
    <row r="56" spans="1:28" s="11" customFormat="1" ht="15.75" customHeight="1" x14ac:dyDescent="0.25">
      <c r="A56" s="147">
        <v>4</v>
      </c>
      <c r="B56" s="458"/>
      <c r="C56" s="459"/>
      <c r="D56" s="45"/>
      <c r="E56" s="148"/>
      <c r="F56" s="132"/>
      <c r="G56" s="46"/>
      <c r="H56" s="46"/>
      <c r="I56" s="46"/>
      <c r="J56" s="133"/>
      <c r="K56" s="132"/>
      <c r="L56" s="46"/>
      <c r="M56" s="46"/>
      <c r="N56" s="46"/>
      <c r="O56" s="133"/>
      <c r="P56" s="57"/>
      <c r="Q56" s="80"/>
      <c r="Y56"/>
      <c r="Z56"/>
      <c r="AA56"/>
      <c r="AB56"/>
    </row>
    <row r="57" spans="1:28" s="11" customFormat="1" ht="15.75" customHeight="1" x14ac:dyDescent="0.25">
      <c r="A57" s="147">
        <v>5</v>
      </c>
      <c r="B57" s="458"/>
      <c r="C57" s="459"/>
      <c r="D57" s="45"/>
      <c r="E57" s="148"/>
      <c r="F57" s="132"/>
      <c r="G57" s="46"/>
      <c r="H57" s="46"/>
      <c r="I57" s="46"/>
      <c r="J57" s="133"/>
      <c r="K57" s="132"/>
      <c r="L57" s="46"/>
      <c r="M57" s="46"/>
      <c r="N57" s="46"/>
      <c r="O57" s="133"/>
      <c r="P57" s="57"/>
      <c r="Q57" s="80"/>
      <c r="Y57"/>
      <c r="Z57"/>
      <c r="AA57"/>
      <c r="AB57"/>
    </row>
    <row r="58" spans="1:28" s="11" customFormat="1" ht="15.75" customHeight="1" x14ac:dyDescent="0.25">
      <c r="A58" s="147">
        <v>6</v>
      </c>
      <c r="B58" s="458"/>
      <c r="C58" s="459"/>
      <c r="D58" s="45"/>
      <c r="E58" s="148"/>
      <c r="F58" s="132"/>
      <c r="G58" s="46"/>
      <c r="H58" s="46"/>
      <c r="I58" s="46"/>
      <c r="J58" s="133"/>
      <c r="K58" s="132"/>
      <c r="L58" s="46"/>
      <c r="M58" s="46"/>
      <c r="N58" s="46"/>
      <c r="O58" s="133"/>
      <c r="P58" s="57"/>
      <c r="Q58" s="80"/>
      <c r="Y58"/>
      <c r="Z58"/>
      <c r="AA58"/>
      <c r="AB58"/>
    </row>
    <row r="59" spans="1:28" s="11" customFormat="1" ht="15.75" customHeight="1" x14ac:dyDescent="0.25">
      <c r="A59" s="147">
        <v>7</v>
      </c>
      <c r="B59" s="458"/>
      <c r="C59" s="459"/>
      <c r="D59" s="45"/>
      <c r="E59" s="148"/>
      <c r="F59" s="132"/>
      <c r="G59" s="46"/>
      <c r="H59" s="46"/>
      <c r="I59" s="46"/>
      <c r="J59" s="133"/>
      <c r="K59" s="132"/>
      <c r="L59" s="46"/>
      <c r="M59" s="46"/>
      <c r="N59" s="46"/>
      <c r="O59" s="133"/>
      <c r="P59" s="57"/>
      <c r="Q59" s="80"/>
      <c r="Y59"/>
      <c r="Z59"/>
      <c r="AA59"/>
      <c r="AB59"/>
    </row>
    <row r="60" spans="1:28" s="11" customFormat="1" ht="15.75" customHeight="1" x14ac:dyDescent="0.25">
      <c r="A60" s="147">
        <v>8</v>
      </c>
      <c r="B60" s="458"/>
      <c r="C60" s="459"/>
      <c r="D60" s="45"/>
      <c r="E60" s="148"/>
      <c r="F60" s="132"/>
      <c r="G60" s="46"/>
      <c r="H60" s="46"/>
      <c r="I60" s="46"/>
      <c r="J60" s="133"/>
      <c r="K60" s="132"/>
      <c r="L60" s="46"/>
      <c r="M60" s="46"/>
      <c r="N60" s="46"/>
      <c r="O60" s="133"/>
      <c r="P60" s="57"/>
      <c r="Q60" s="80"/>
      <c r="Y60"/>
      <c r="Z60"/>
      <c r="AA60"/>
      <c r="AB60"/>
    </row>
    <row r="61" spans="1:28" s="11" customFormat="1" ht="15.75" customHeight="1" x14ac:dyDescent="0.25">
      <c r="A61" s="147">
        <v>9</v>
      </c>
      <c r="B61" s="458"/>
      <c r="C61" s="459"/>
      <c r="D61" s="45"/>
      <c r="E61" s="148"/>
      <c r="F61" s="132"/>
      <c r="G61" s="46"/>
      <c r="H61" s="46"/>
      <c r="I61" s="46"/>
      <c r="J61" s="133"/>
      <c r="K61" s="132"/>
      <c r="L61" s="46"/>
      <c r="M61" s="46"/>
      <c r="N61" s="46"/>
      <c r="O61" s="133"/>
      <c r="P61" s="57"/>
      <c r="Q61" s="80"/>
      <c r="Y61"/>
      <c r="Z61"/>
      <c r="AA61"/>
      <c r="AB61"/>
    </row>
    <row r="62" spans="1:28" s="11" customFormat="1" ht="15.75" customHeight="1" x14ac:dyDescent="0.25">
      <c r="A62" s="147">
        <v>10</v>
      </c>
      <c r="B62" s="458"/>
      <c r="C62" s="459"/>
      <c r="D62" s="45"/>
      <c r="E62" s="148"/>
      <c r="F62" s="132"/>
      <c r="G62" s="46"/>
      <c r="H62" s="46"/>
      <c r="I62" s="46"/>
      <c r="J62" s="133"/>
      <c r="K62" s="132"/>
      <c r="L62" s="46"/>
      <c r="M62" s="46"/>
      <c r="N62" s="46"/>
      <c r="O62" s="133"/>
      <c r="P62" s="57"/>
      <c r="Q62" s="80"/>
      <c r="Y62"/>
      <c r="Z62"/>
      <c r="AA62"/>
      <c r="AB62"/>
    </row>
    <row r="63" spans="1:28" s="11" customFormat="1" ht="15.75" customHeight="1" x14ac:dyDescent="0.25">
      <c r="A63" s="147">
        <v>11</v>
      </c>
      <c r="B63" s="458"/>
      <c r="C63" s="459"/>
      <c r="D63" s="45"/>
      <c r="E63" s="148"/>
      <c r="F63" s="132"/>
      <c r="G63" s="46"/>
      <c r="H63" s="46"/>
      <c r="I63" s="46"/>
      <c r="J63" s="133"/>
      <c r="K63" s="132"/>
      <c r="L63" s="46"/>
      <c r="M63" s="46"/>
      <c r="N63" s="46"/>
      <c r="O63" s="133"/>
      <c r="P63" s="57"/>
      <c r="Q63" s="80"/>
      <c r="Y63"/>
      <c r="Z63"/>
      <c r="AA63"/>
      <c r="AB63"/>
    </row>
    <row r="64" spans="1:28" s="11" customFormat="1" ht="15.75" customHeight="1" thickBot="1" x14ac:dyDescent="0.3">
      <c r="A64" s="149">
        <v>12</v>
      </c>
      <c r="B64" s="462"/>
      <c r="C64" s="463"/>
      <c r="D64" s="150"/>
      <c r="E64" s="151"/>
      <c r="F64" s="136"/>
      <c r="G64" s="46"/>
      <c r="H64" s="137"/>
      <c r="I64" s="137"/>
      <c r="J64" s="138"/>
      <c r="K64" s="136"/>
      <c r="L64" s="46"/>
      <c r="M64" s="137"/>
      <c r="N64" s="46"/>
      <c r="O64" s="138"/>
      <c r="P64" s="57"/>
      <c r="Q64" s="80"/>
      <c r="Y64"/>
      <c r="Z64"/>
      <c r="AA64"/>
      <c r="AB64"/>
    </row>
    <row r="65" spans="1:28" s="11" customFormat="1" ht="13.5" thickBot="1" x14ac:dyDescent="0.25">
      <c r="A65"/>
      <c r="B65" s="198"/>
      <c r="C65"/>
      <c r="D65" s="460" t="s">
        <v>13</v>
      </c>
      <c r="E65" s="509"/>
      <c r="F65" s="139">
        <f>SUM(F53:F64)</f>
        <v>0</v>
      </c>
      <c r="G65" s="140">
        <f>SUM(G53:G64)</f>
        <v>0</v>
      </c>
      <c r="H65" s="140">
        <f t="shared" ref="H65" si="32">SUM(H53:H64)</f>
        <v>0</v>
      </c>
      <c r="I65" s="140">
        <f t="shared" ref="I65" si="33">SUM(I53:I64)</f>
        <v>0</v>
      </c>
      <c r="J65" s="141"/>
      <c r="K65" s="139">
        <f>SUM(K53:K64)</f>
        <v>0</v>
      </c>
      <c r="L65" s="140">
        <f t="shared" ref="L65" si="34">SUM(L53:L64)</f>
        <v>0</v>
      </c>
      <c r="M65" s="140">
        <f t="shared" ref="M65" si="35">SUM(M53:M64)</f>
        <v>0</v>
      </c>
      <c r="N65" s="140">
        <f t="shared" ref="N65" si="36">SUM(N53:N64)</f>
        <v>0</v>
      </c>
      <c r="O65" s="141"/>
      <c r="P65" s="57"/>
      <c r="Q65" s="80"/>
      <c r="Y65"/>
      <c r="Z65"/>
      <c r="AA65"/>
      <c r="AB65"/>
    </row>
    <row r="66" spans="1:28" s="11" customFormat="1" x14ac:dyDescent="0.2">
      <c r="A66"/>
      <c r="B66" s="198"/>
      <c r="C66"/>
      <c r="D66"/>
      <c r="E66"/>
      <c r="F66" s="9"/>
      <c r="G66" s="9"/>
      <c r="H66"/>
      <c r="I66"/>
      <c r="K66"/>
      <c r="L66"/>
      <c r="M66"/>
      <c r="N66"/>
      <c r="P66" s="57"/>
      <c r="Q66" s="80"/>
      <c r="Y66"/>
      <c r="Z66"/>
      <c r="AA66"/>
      <c r="AB66"/>
    </row>
    <row r="67" spans="1:28" s="11" customFormat="1" x14ac:dyDescent="0.2">
      <c r="A67" s="359" t="s">
        <v>69</v>
      </c>
      <c r="B67" s="359"/>
      <c r="C67" s="28" t="s">
        <v>71</v>
      </c>
      <c r="D67" s="1"/>
      <c r="E67" s="4"/>
      <c r="F67" s="4"/>
      <c r="G67" s="1"/>
      <c r="H67" s="5"/>
      <c r="I67" s="5"/>
      <c r="J67" s="4"/>
      <c r="K67" s="5"/>
      <c r="L67" s="5"/>
      <c r="M67" s="5"/>
      <c r="N67" s="5"/>
      <c r="P67" s="57"/>
      <c r="Q67" s="80"/>
      <c r="Y67"/>
      <c r="Z67"/>
      <c r="AA67"/>
      <c r="AB67"/>
    </row>
    <row r="68" spans="1:28" s="11" customFormat="1" x14ac:dyDescent="0.2">
      <c r="A68" s="16"/>
      <c r="B68" s="16"/>
      <c r="C68" s="28" t="s">
        <v>70</v>
      </c>
      <c r="D68" s="1"/>
      <c r="E68" s="4"/>
      <c r="F68" s="4"/>
      <c r="G68" s="1"/>
      <c r="H68" s="5"/>
      <c r="I68" s="5"/>
      <c r="J68" s="4"/>
      <c r="K68" s="5"/>
      <c r="L68" s="5"/>
      <c r="M68" s="5"/>
      <c r="N68" s="5"/>
      <c r="P68" s="57"/>
      <c r="Q68" s="80"/>
      <c r="Y68"/>
      <c r="Z68"/>
      <c r="AA68"/>
      <c r="AB68"/>
    </row>
    <row r="69" spans="1:28" s="11" customFormat="1" ht="15.75" customHeight="1" thickBot="1" x14ac:dyDescent="0.25">
      <c r="A69" s="82"/>
      <c r="B69" s="83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57"/>
      <c r="Q69" s="80"/>
      <c r="Y69"/>
      <c r="Z69"/>
      <c r="AA69"/>
      <c r="AB69"/>
    </row>
    <row r="70" spans="1:28" s="11" customFormat="1" x14ac:dyDescent="0.2">
      <c r="A70" s="360" t="s">
        <v>20</v>
      </c>
      <c r="B70" s="361"/>
      <c r="C70" s="360" t="s">
        <v>155</v>
      </c>
      <c r="D70" s="364"/>
      <c r="E70" s="361"/>
      <c r="F70" s="383" t="s">
        <v>78</v>
      </c>
      <c r="G70" s="384"/>
      <c r="H70" s="384"/>
      <c r="I70" s="384"/>
      <c r="J70" s="385"/>
      <c r="K70" s="389" t="s">
        <v>158</v>
      </c>
      <c r="L70" s="390"/>
      <c r="M70" s="390"/>
      <c r="N70" s="390"/>
      <c r="O70" s="391"/>
      <c r="P70" s="57"/>
      <c r="Q70" s="80"/>
      <c r="Y70"/>
      <c r="Z70"/>
      <c r="AA70"/>
      <c r="AB70"/>
    </row>
    <row r="71" spans="1:28" s="11" customFormat="1" ht="13.5" thickBot="1" x14ac:dyDescent="0.25">
      <c r="A71" s="362"/>
      <c r="B71" s="363"/>
      <c r="C71" s="362"/>
      <c r="D71" s="366"/>
      <c r="E71" s="363"/>
      <c r="F71" s="386"/>
      <c r="G71" s="387"/>
      <c r="H71" s="387"/>
      <c r="I71" s="387"/>
      <c r="J71" s="388"/>
      <c r="K71" s="392"/>
      <c r="L71" s="393"/>
      <c r="M71" s="393"/>
      <c r="N71" s="393"/>
      <c r="O71" s="394"/>
      <c r="P71" s="57"/>
      <c r="Q71" s="80"/>
      <c r="Y71"/>
      <c r="Z71"/>
      <c r="AA71"/>
      <c r="AB71"/>
    </row>
    <row r="72" spans="1:28" s="11" customFormat="1" ht="13.5" thickBot="1" x14ac:dyDescent="0.25">
      <c r="A72" s="142" t="s">
        <v>9</v>
      </c>
      <c r="B72" s="448" t="s">
        <v>10</v>
      </c>
      <c r="C72" s="449"/>
      <c r="D72" s="142" t="s">
        <v>15</v>
      </c>
      <c r="E72" s="143" t="s">
        <v>8</v>
      </c>
      <c r="F72" s="134" t="s">
        <v>11</v>
      </c>
      <c r="G72" s="36" t="s">
        <v>42</v>
      </c>
      <c r="H72" s="36" t="s">
        <v>85</v>
      </c>
      <c r="I72" s="36" t="s">
        <v>14</v>
      </c>
      <c r="J72" s="135" t="s">
        <v>12</v>
      </c>
      <c r="K72" s="130" t="s">
        <v>11</v>
      </c>
      <c r="L72" s="37" t="s">
        <v>42</v>
      </c>
      <c r="M72" s="37" t="s">
        <v>85</v>
      </c>
      <c r="N72" s="37" t="s">
        <v>157</v>
      </c>
      <c r="O72" s="131" t="s">
        <v>12</v>
      </c>
      <c r="P72" s="57"/>
      <c r="Q72" s="80"/>
      <c r="Y72"/>
      <c r="Z72"/>
      <c r="AA72"/>
      <c r="AB72"/>
    </row>
    <row r="73" spans="1:28" s="11" customFormat="1" ht="15.75" customHeight="1" x14ac:dyDescent="0.25">
      <c r="A73" s="144">
        <v>1</v>
      </c>
      <c r="B73" s="456"/>
      <c r="C73" s="457"/>
      <c r="D73" s="145"/>
      <c r="E73" s="146"/>
      <c r="F73" s="132"/>
      <c r="G73" s="46"/>
      <c r="H73" s="46"/>
      <c r="I73" s="46"/>
      <c r="J73" s="133"/>
      <c r="K73" s="132"/>
      <c r="L73" s="46"/>
      <c r="M73" s="46"/>
      <c r="N73" s="46"/>
      <c r="O73" s="133"/>
      <c r="P73" s="57"/>
      <c r="Q73" s="80"/>
      <c r="Y73"/>
      <c r="Z73"/>
      <c r="AA73"/>
      <c r="AB73"/>
    </row>
    <row r="74" spans="1:28" s="11" customFormat="1" ht="15.75" customHeight="1" x14ac:dyDescent="0.25">
      <c r="A74" s="147">
        <v>2</v>
      </c>
      <c r="B74" s="458"/>
      <c r="C74" s="459"/>
      <c r="D74" s="45"/>
      <c r="E74" s="148"/>
      <c r="F74" s="132"/>
      <c r="G74" s="46"/>
      <c r="H74" s="46"/>
      <c r="I74" s="46"/>
      <c r="J74" s="133"/>
      <c r="K74" s="132"/>
      <c r="L74" s="46"/>
      <c r="M74" s="46"/>
      <c r="N74" s="46"/>
      <c r="O74" s="133"/>
      <c r="P74" s="57"/>
      <c r="Q74" s="80"/>
      <c r="Y74"/>
      <c r="Z74"/>
      <c r="AA74"/>
      <c r="AB74"/>
    </row>
    <row r="75" spans="1:28" s="11" customFormat="1" ht="15.75" customHeight="1" x14ac:dyDescent="0.25">
      <c r="A75" s="147">
        <v>3</v>
      </c>
      <c r="B75" s="458"/>
      <c r="C75" s="459"/>
      <c r="D75" s="45"/>
      <c r="E75" s="148"/>
      <c r="F75" s="132"/>
      <c r="G75" s="46"/>
      <c r="H75" s="46"/>
      <c r="I75" s="46"/>
      <c r="J75" s="133"/>
      <c r="K75" s="132"/>
      <c r="L75" s="46"/>
      <c r="M75" s="46"/>
      <c r="N75" s="46"/>
      <c r="O75" s="133"/>
      <c r="P75" s="57"/>
      <c r="Q75" s="80"/>
      <c r="Y75"/>
      <c r="Z75"/>
      <c r="AA75"/>
      <c r="AB75"/>
    </row>
    <row r="76" spans="1:28" s="11" customFormat="1" ht="15.75" customHeight="1" x14ac:dyDescent="0.25">
      <c r="A76" s="147">
        <v>4</v>
      </c>
      <c r="B76" s="458"/>
      <c r="C76" s="459"/>
      <c r="D76" s="45"/>
      <c r="E76" s="148"/>
      <c r="F76" s="132"/>
      <c r="G76" s="46"/>
      <c r="H76" s="46"/>
      <c r="I76" s="46"/>
      <c r="J76" s="133"/>
      <c r="K76" s="132"/>
      <c r="L76" s="46"/>
      <c r="M76" s="46"/>
      <c r="N76" s="46"/>
      <c r="O76" s="133"/>
      <c r="P76" s="57"/>
      <c r="Q76" s="80"/>
      <c r="Y76"/>
      <c r="Z76"/>
      <c r="AA76"/>
      <c r="AB76"/>
    </row>
    <row r="77" spans="1:28" s="11" customFormat="1" ht="15.75" customHeight="1" x14ac:dyDescent="0.25">
      <c r="A77" s="147">
        <v>5</v>
      </c>
      <c r="B77" s="458"/>
      <c r="C77" s="459"/>
      <c r="D77" s="45"/>
      <c r="E77" s="148"/>
      <c r="F77" s="132"/>
      <c r="G77" s="46"/>
      <c r="H77" s="46"/>
      <c r="I77" s="46"/>
      <c r="J77" s="133"/>
      <c r="K77" s="132"/>
      <c r="L77" s="46"/>
      <c r="M77" s="46"/>
      <c r="N77" s="46"/>
      <c r="O77" s="133"/>
      <c r="P77" s="57"/>
      <c r="Q77" s="80"/>
      <c r="Y77"/>
      <c r="Z77"/>
      <c r="AA77"/>
      <c r="AB77"/>
    </row>
    <row r="78" spans="1:28" s="11" customFormat="1" ht="15.75" customHeight="1" x14ac:dyDescent="0.25">
      <c r="A78" s="147">
        <v>6</v>
      </c>
      <c r="B78" s="458"/>
      <c r="C78" s="459"/>
      <c r="D78" s="45"/>
      <c r="E78" s="148"/>
      <c r="F78" s="132"/>
      <c r="G78" s="46"/>
      <c r="H78" s="46"/>
      <c r="I78" s="46"/>
      <c r="J78" s="133"/>
      <c r="K78" s="132"/>
      <c r="L78" s="46"/>
      <c r="M78" s="46"/>
      <c r="N78" s="46"/>
      <c r="O78" s="133"/>
      <c r="P78" s="57"/>
      <c r="Q78" s="80"/>
      <c r="Y78"/>
      <c r="Z78"/>
      <c r="AA78"/>
      <c r="AB78"/>
    </row>
    <row r="79" spans="1:28" s="11" customFormat="1" ht="15.75" customHeight="1" x14ac:dyDescent="0.25">
      <c r="A79" s="147">
        <v>7</v>
      </c>
      <c r="B79" s="458"/>
      <c r="C79" s="459"/>
      <c r="D79" s="45"/>
      <c r="E79" s="148"/>
      <c r="F79" s="132"/>
      <c r="G79" s="46"/>
      <c r="H79" s="46"/>
      <c r="I79" s="46"/>
      <c r="J79" s="133"/>
      <c r="K79" s="132"/>
      <c r="L79" s="46"/>
      <c r="M79" s="46"/>
      <c r="N79" s="46"/>
      <c r="O79" s="133"/>
      <c r="P79" s="57"/>
      <c r="Q79" s="80"/>
      <c r="Y79"/>
      <c r="Z79"/>
      <c r="AA79"/>
      <c r="AB79"/>
    </row>
    <row r="80" spans="1:28" s="11" customFormat="1" ht="15.75" customHeight="1" x14ac:dyDescent="0.25">
      <c r="A80" s="147">
        <v>8</v>
      </c>
      <c r="B80" s="458"/>
      <c r="C80" s="459"/>
      <c r="D80" s="45"/>
      <c r="E80" s="148"/>
      <c r="F80" s="132"/>
      <c r="G80" s="46"/>
      <c r="H80" s="46"/>
      <c r="I80" s="46"/>
      <c r="J80" s="133"/>
      <c r="K80" s="132"/>
      <c r="L80" s="46"/>
      <c r="M80" s="46"/>
      <c r="N80" s="46"/>
      <c r="O80" s="133"/>
      <c r="P80" s="57"/>
      <c r="Q80" s="80"/>
      <c r="Y80"/>
      <c r="Z80"/>
      <c r="AA80"/>
      <c r="AB80"/>
    </row>
    <row r="81" spans="1:28" s="11" customFormat="1" ht="15.75" customHeight="1" x14ac:dyDescent="0.25">
      <c r="A81" s="147">
        <v>9</v>
      </c>
      <c r="B81" s="458"/>
      <c r="C81" s="459"/>
      <c r="D81" s="45"/>
      <c r="E81" s="148"/>
      <c r="F81" s="132"/>
      <c r="G81" s="46"/>
      <c r="H81" s="46"/>
      <c r="I81" s="46"/>
      <c r="J81" s="133"/>
      <c r="K81" s="132"/>
      <c r="L81" s="46"/>
      <c r="M81" s="46"/>
      <c r="N81" s="46"/>
      <c r="O81" s="133"/>
      <c r="P81" s="57"/>
      <c r="Q81" s="80"/>
      <c r="Y81"/>
      <c r="Z81"/>
      <c r="AA81"/>
      <c r="AB81"/>
    </row>
    <row r="82" spans="1:28" s="11" customFormat="1" ht="15.75" customHeight="1" x14ac:dyDescent="0.25">
      <c r="A82" s="147">
        <v>10</v>
      </c>
      <c r="B82" s="458"/>
      <c r="C82" s="459"/>
      <c r="D82" s="45"/>
      <c r="E82" s="148"/>
      <c r="F82" s="132"/>
      <c r="G82" s="46"/>
      <c r="H82" s="46"/>
      <c r="I82" s="46"/>
      <c r="J82" s="133"/>
      <c r="K82" s="132"/>
      <c r="L82" s="46"/>
      <c r="M82" s="46"/>
      <c r="N82" s="46"/>
      <c r="O82" s="133"/>
      <c r="P82" s="57"/>
      <c r="Q82" s="80"/>
      <c r="Y82"/>
      <c r="Z82"/>
      <c r="AA82"/>
      <c r="AB82"/>
    </row>
    <row r="83" spans="1:28" s="11" customFormat="1" ht="15.75" customHeight="1" x14ac:dyDescent="0.25">
      <c r="A83" s="147">
        <v>11</v>
      </c>
      <c r="B83" s="458"/>
      <c r="C83" s="459"/>
      <c r="D83" s="45"/>
      <c r="E83" s="148"/>
      <c r="F83" s="132"/>
      <c r="G83" s="46"/>
      <c r="H83" s="46"/>
      <c r="I83" s="46"/>
      <c r="J83" s="133"/>
      <c r="K83" s="132"/>
      <c r="L83" s="46"/>
      <c r="M83" s="46"/>
      <c r="N83" s="46"/>
      <c r="O83" s="133"/>
      <c r="P83" s="57"/>
      <c r="Q83" s="80"/>
      <c r="Y83"/>
      <c r="Z83"/>
      <c r="AA83"/>
      <c r="AB83"/>
    </row>
    <row r="84" spans="1:28" s="11" customFormat="1" ht="15.75" customHeight="1" thickBot="1" x14ac:dyDescent="0.3">
      <c r="A84" s="149">
        <v>12</v>
      </c>
      <c r="B84" s="462"/>
      <c r="C84" s="463"/>
      <c r="D84" s="150"/>
      <c r="E84" s="151"/>
      <c r="F84" s="136"/>
      <c r="G84" s="46"/>
      <c r="H84" s="137"/>
      <c r="I84" s="137"/>
      <c r="J84" s="138"/>
      <c r="K84" s="136"/>
      <c r="L84" s="46"/>
      <c r="M84" s="137"/>
      <c r="N84" s="46"/>
      <c r="O84" s="138"/>
      <c r="P84" s="57"/>
      <c r="Q84" s="80"/>
      <c r="Y84"/>
      <c r="Z84"/>
      <c r="AA84"/>
      <c r="AB84"/>
    </row>
    <row r="85" spans="1:28" s="11" customFormat="1" ht="13.5" thickBot="1" x14ac:dyDescent="0.25">
      <c r="A85"/>
      <c r="B85" s="198"/>
      <c r="C85"/>
      <c r="D85" s="460" t="s">
        <v>13</v>
      </c>
      <c r="E85" s="509"/>
      <c r="F85" s="139">
        <f>SUM(F73:F84)</f>
        <v>0</v>
      </c>
      <c r="G85" s="140">
        <f>SUM(G73:G84)</f>
        <v>0</v>
      </c>
      <c r="H85" s="140">
        <f t="shared" ref="H85" si="37">SUM(H73:H84)</f>
        <v>0</v>
      </c>
      <c r="I85" s="140">
        <f t="shared" ref="I85" si="38">SUM(I73:I84)</f>
        <v>0</v>
      </c>
      <c r="J85" s="141"/>
      <c r="K85" s="139">
        <f>SUM(K73:K84)</f>
        <v>0</v>
      </c>
      <c r="L85" s="140">
        <f t="shared" ref="L85" si="39">SUM(L73:L84)</f>
        <v>0</v>
      </c>
      <c r="M85" s="140">
        <f t="shared" ref="M85" si="40">SUM(M73:M84)</f>
        <v>0</v>
      </c>
      <c r="N85" s="140">
        <f t="shared" ref="N85" si="41">SUM(N73:N84)</f>
        <v>0</v>
      </c>
      <c r="O85" s="141"/>
      <c r="P85" s="57"/>
      <c r="Q85" s="80"/>
      <c r="Y85"/>
      <c r="Z85"/>
      <c r="AA85"/>
      <c r="AB85"/>
    </row>
    <row r="86" spans="1:28" s="11" customFormat="1" x14ac:dyDescent="0.2">
      <c r="A86"/>
      <c r="B86" s="198"/>
      <c r="C86"/>
      <c r="D86"/>
      <c r="E86"/>
      <c r="F86" s="9"/>
      <c r="G86" s="9"/>
      <c r="H86"/>
      <c r="I86"/>
      <c r="K86"/>
      <c r="L86"/>
      <c r="M86"/>
      <c r="N86"/>
      <c r="P86" s="57"/>
      <c r="Q86" s="80"/>
      <c r="Y86"/>
      <c r="Z86"/>
      <c r="AA86"/>
      <c r="AB86"/>
    </row>
    <row r="87" spans="1:28" s="11" customFormat="1" x14ac:dyDescent="0.2">
      <c r="A87" s="359" t="s">
        <v>69</v>
      </c>
      <c r="B87" s="359"/>
      <c r="C87" s="28" t="s">
        <v>71</v>
      </c>
      <c r="D87" s="1"/>
      <c r="E87" s="4"/>
      <c r="F87" s="4"/>
      <c r="G87" s="1"/>
      <c r="H87" s="5"/>
      <c r="I87" s="5"/>
      <c r="J87" s="4"/>
      <c r="K87" s="5"/>
      <c r="L87" s="5"/>
      <c r="M87" s="5"/>
      <c r="N87" s="5"/>
      <c r="P87" s="57"/>
      <c r="Q87" s="80"/>
      <c r="Y87"/>
      <c r="Z87"/>
      <c r="AA87"/>
      <c r="AB87"/>
    </row>
    <row r="88" spans="1:28" s="11" customFormat="1" ht="15.75" customHeight="1" x14ac:dyDescent="0.2">
      <c r="A88" s="16"/>
      <c r="B88" s="16"/>
      <c r="C88" s="28" t="s">
        <v>70</v>
      </c>
      <c r="D88" s="1"/>
      <c r="E88" s="4"/>
      <c r="F88" s="4"/>
      <c r="G88" s="1"/>
      <c r="H88" s="5"/>
      <c r="I88" s="5"/>
      <c r="J88" s="4"/>
      <c r="K88" s="5"/>
      <c r="L88" s="5"/>
      <c r="M88" s="5"/>
      <c r="N88" s="5"/>
      <c r="P88" s="57"/>
      <c r="Q88" s="80"/>
      <c r="Y88"/>
      <c r="Z88"/>
      <c r="AA88"/>
      <c r="AB88"/>
    </row>
    <row r="89" spans="1:28" s="11" customFormat="1" ht="13.5" thickBot="1" x14ac:dyDescent="0.25">
      <c r="A89" s="82"/>
      <c r="B89" s="83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57"/>
      <c r="Q89" s="80"/>
      <c r="Y89"/>
      <c r="Z89"/>
      <c r="AA89"/>
      <c r="AB89"/>
    </row>
    <row r="90" spans="1:28" s="11" customFormat="1" x14ac:dyDescent="0.2">
      <c r="A90" s="360" t="s">
        <v>21</v>
      </c>
      <c r="B90" s="361"/>
      <c r="C90" s="360" t="s">
        <v>155</v>
      </c>
      <c r="D90" s="364"/>
      <c r="E90" s="361"/>
      <c r="F90" s="383" t="s">
        <v>78</v>
      </c>
      <c r="G90" s="384"/>
      <c r="H90" s="384"/>
      <c r="I90" s="384"/>
      <c r="J90" s="385"/>
      <c r="K90" s="389" t="s">
        <v>158</v>
      </c>
      <c r="L90" s="390"/>
      <c r="M90" s="390"/>
      <c r="N90" s="390"/>
      <c r="O90" s="391"/>
      <c r="P90" s="57"/>
      <c r="Q90" s="80"/>
      <c r="Y90"/>
      <c r="Z90"/>
      <c r="AA90"/>
      <c r="AB90"/>
    </row>
    <row r="91" spans="1:28" s="11" customFormat="1" ht="13.5" thickBot="1" x14ac:dyDescent="0.25">
      <c r="A91" s="362"/>
      <c r="B91" s="363"/>
      <c r="C91" s="362"/>
      <c r="D91" s="366"/>
      <c r="E91" s="363"/>
      <c r="F91" s="386"/>
      <c r="G91" s="387"/>
      <c r="H91" s="387"/>
      <c r="I91" s="387"/>
      <c r="J91" s="388"/>
      <c r="K91" s="392"/>
      <c r="L91" s="393"/>
      <c r="M91" s="393"/>
      <c r="N91" s="393"/>
      <c r="O91" s="394"/>
      <c r="P91" s="57"/>
      <c r="Q91" s="80"/>
      <c r="Y91"/>
      <c r="Z91"/>
      <c r="AA91"/>
      <c r="AB91"/>
    </row>
    <row r="92" spans="1:28" s="11" customFormat="1" ht="13.5" thickBot="1" x14ac:dyDescent="0.25">
      <c r="A92" s="142" t="s">
        <v>9</v>
      </c>
      <c r="B92" s="401" t="s">
        <v>10</v>
      </c>
      <c r="C92" s="402"/>
      <c r="D92" s="142" t="s">
        <v>15</v>
      </c>
      <c r="E92" s="143" t="s">
        <v>8</v>
      </c>
      <c r="F92" s="134" t="s">
        <v>11</v>
      </c>
      <c r="G92" s="36" t="s">
        <v>42</v>
      </c>
      <c r="H92" s="36" t="s">
        <v>85</v>
      </c>
      <c r="I92" s="36" t="s">
        <v>14</v>
      </c>
      <c r="J92" s="135" t="s">
        <v>12</v>
      </c>
      <c r="K92" s="130" t="s">
        <v>11</v>
      </c>
      <c r="L92" s="37" t="s">
        <v>42</v>
      </c>
      <c r="M92" s="37" t="s">
        <v>85</v>
      </c>
      <c r="N92" s="37" t="s">
        <v>157</v>
      </c>
      <c r="O92" s="131" t="s">
        <v>12</v>
      </c>
      <c r="P92" s="57"/>
      <c r="Q92" s="80"/>
      <c r="Y92"/>
      <c r="Z92"/>
      <c r="AA92"/>
      <c r="AB92"/>
    </row>
    <row r="93" spans="1:28" s="11" customFormat="1" ht="15.75" customHeight="1" x14ac:dyDescent="0.25">
      <c r="A93" s="144">
        <v>1</v>
      </c>
      <c r="B93" s="456"/>
      <c r="C93" s="457"/>
      <c r="D93" s="145"/>
      <c r="E93" s="146"/>
      <c r="F93" s="132"/>
      <c r="G93" s="46"/>
      <c r="H93" s="46"/>
      <c r="I93" s="46"/>
      <c r="J93" s="133"/>
      <c r="K93" s="132"/>
      <c r="L93" s="46"/>
      <c r="M93" s="46"/>
      <c r="N93" s="46"/>
      <c r="O93" s="133"/>
      <c r="P93" s="57"/>
      <c r="Q93" s="80"/>
      <c r="Y93"/>
      <c r="Z93"/>
      <c r="AA93"/>
      <c r="AB93"/>
    </row>
    <row r="94" spans="1:28" s="11" customFormat="1" ht="15.75" customHeight="1" x14ac:dyDescent="0.25">
      <c r="A94" s="147">
        <v>2</v>
      </c>
      <c r="B94" s="458"/>
      <c r="C94" s="459"/>
      <c r="D94" s="45"/>
      <c r="E94" s="148"/>
      <c r="F94" s="132"/>
      <c r="G94" s="46"/>
      <c r="H94" s="46"/>
      <c r="I94" s="46"/>
      <c r="J94" s="133"/>
      <c r="K94" s="132"/>
      <c r="L94" s="46"/>
      <c r="M94" s="46"/>
      <c r="N94" s="46"/>
      <c r="O94" s="133"/>
      <c r="P94" s="57"/>
      <c r="Q94" s="80"/>
      <c r="Y94"/>
      <c r="Z94"/>
      <c r="AA94"/>
      <c r="AB94"/>
    </row>
    <row r="95" spans="1:28" s="11" customFormat="1" ht="15.75" customHeight="1" x14ac:dyDescent="0.25">
      <c r="A95" s="147">
        <v>3</v>
      </c>
      <c r="B95" s="458"/>
      <c r="C95" s="459"/>
      <c r="D95" s="45"/>
      <c r="E95" s="148"/>
      <c r="F95" s="132"/>
      <c r="G95" s="46"/>
      <c r="H95" s="46"/>
      <c r="I95" s="46"/>
      <c r="J95" s="133"/>
      <c r="K95" s="132"/>
      <c r="L95" s="46"/>
      <c r="M95" s="46"/>
      <c r="N95" s="46"/>
      <c r="O95" s="133"/>
      <c r="P95" s="57"/>
      <c r="Q95" s="80"/>
      <c r="Y95"/>
      <c r="Z95"/>
      <c r="AA95"/>
      <c r="AB95"/>
    </row>
    <row r="96" spans="1:28" s="11" customFormat="1" ht="15.75" customHeight="1" x14ac:dyDescent="0.25">
      <c r="A96" s="147">
        <v>4</v>
      </c>
      <c r="B96" s="458"/>
      <c r="C96" s="459"/>
      <c r="D96" s="45"/>
      <c r="E96" s="148"/>
      <c r="F96" s="132"/>
      <c r="G96" s="46"/>
      <c r="H96" s="46"/>
      <c r="I96" s="46"/>
      <c r="J96" s="133"/>
      <c r="K96" s="132"/>
      <c r="L96" s="46"/>
      <c r="M96" s="46"/>
      <c r="N96" s="46"/>
      <c r="O96" s="133"/>
      <c r="P96" s="57"/>
      <c r="Q96" s="80"/>
      <c r="Y96"/>
      <c r="Z96"/>
      <c r="AA96"/>
      <c r="AB96"/>
    </row>
    <row r="97" spans="1:28" s="11" customFormat="1" ht="15.75" customHeight="1" x14ac:dyDescent="0.25">
      <c r="A97" s="147">
        <v>5</v>
      </c>
      <c r="B97" s="458"/>
      <c r="C97" s="459"/>
      <c r="D97" s="45"/>
      <c r="E97" s="148"/>
      <c r="F97" s="132"/>
      <c r="G97" s="46"/>
      <c r="H97" s="46"/>
      <c r="I97" s="46"/>
      <c r="J97" s="133"/>
      <c r="K97" s="132"/>
      <c r="L97" s="46"/>
      <c r="M97" s="46"/>
      <c r="N97" s="46"/>
      <c r="O97" s="133"/>
      <c r="P97" s="57"/>
      <c r="Q97" s="80"/>
      <c r="Y97"/>
      <c r="Z97"/>
      <c r="AA97"/>
      <c r="AB97"/>
    </row>
    <row r="98" spans="1:28" s="11" customFormat="1" ht="15.75" customHeight="1" x14ac:dyDescent="0.25">
      <c r="A98" s="147">
        <v>6</v>
      </c>
      <c r="B98" s="458"/>
      <c r="C98" s="459"/>
      <c r="D98" s="45"/>
      <c r="E98" s="148"/>
      <c r="F98" s="132"/>
      <c r="G98" s="46"/>
      <c r="H98" s="46"/>
      <c r="I98" s="46"/>
      <c r="J98" s="133"/>
      <c r="K98" s="132"/>
      <c r="L98" s="46"/>
      <c r="M98" s="46"/>
      <c r="N98" s="46"/>
      <c r="O98" s="133"/>
      <c r="P98" s="57"/>
      <c r="Q98" s="80"/>
      <c r="Y98"/>
      <c r="Z98"/>
      <c r="AA98"/>
      <c r="AB98"/>
    </row>
    <row r="99" spans="1:28" s="11" customFormat="1" ht="15.75" customHeight="1" x14ac:dyDescent="0.25">
      <c r="A99" s="147">
        <v>7</v>
      </c>
      <c r="B99" s="458"/>
      <c r="C99" s="459"/>
      <c r="D99" s="45"/>
      <c r="E99" s="148"/>
      <c r="F99" s="132"/>
      <c r="G99" s="46"/>
      <c r="H99" s="46"/>
      <c r="I99" s="46"/>
      <c r="J99" s="133"/>
      <c r="K99" s="132"/>
      <c r="L99" s="46"/>
      <c r="M99" s="46"/>
      <c r="N99" s="46"/>
      <c r="O99" s="133"/>
      <c r="P99" s="57"/>
      <c r="Q99" s="80"/>
      <c r="Y99"/>
      <c r="Z99"/>
      <c r="AA99"/>
      <c r="AB99"/>
    </row>
    <row r="100" spans="1:28" s="11" customFormat="1" ht="15.75" customHeight="1" x14ac:dyDescent="0.25">
      <c r="A100" s="147">
        <v>8</v>
      </c>
      <c r="B100" s="458"/>
      <c r="C100" s="459"/>
      <c r="D100" s="45"/>
      <c r="E100" s="148"/>
      <c r="F100" s="132"/>
      <c r="G100" s="46"/>
      <c r="H100" s="46"/>
      <c r="I100" s="46"/>
      <c r="J100" s="133"/>
      <c r="K100" s="132"/>
      <c r="L100" s="46"/>
      <c r="M100" s="46"/>
      <c r="N100" s="46"/>
      <c r="O100" s="133"/>
      <c r="P100" s="57"/>
      <c r="Q100" s="80"/>
      <c r="Y100"/>
      <c r="Z100"/>
      <c r="AA100"/>
      <c r="AB100"/>
    </row>
    <row r="101" spans="1:28" s="11" customFormat="1" ht="15.75" customHeight="1" x14ac:dyDescent="0.25">
      <c r="A101" s="147">
        <v>9</v>
      </c>
      <c r="B101" s="458"/>
      <c r="C101" s="459"/>
      <c r="D101" s="45"/>
      <c r="E101" s="148"/>
      <c r="F101" s="132"/>
      <c r="G101" s="46"/>
      <c r="H101" s="46"/>
      <c r="I101" s="46"/>
      <c r="J101" s="133"/>
      <c r="K101" s="132"/>
      <c r="L101" s="46"/>
      <c r="M101" s="46"/>
      <c r="N101" s="46"/>
      <c r="O101" s="133"/>
      <c r="P101" s="57"/>
      <c r="Q101" s="80"/>
      <c r="Y101"/>
      <c r="Z101"/>
      <c r="AA101"/>
      <c r="AB101"/>
    </row>
    <row r="102" spans="1:28" s="11" customFormat="1" ht="15.75" customHeight="1" x14ac:dyDescent="0.25">
      <c r="A102" s="147">
        <v>10</v>
      </c>
      <c r="B102" s="458"/>
      <c r="C102" s="459"/>
      <c r="D102" s="45"/>
      <c r="E102" s="148"/>
      <c r="F102" s="132"/>
      <c r="G102" s="46"/>
      <c r="H102" s="46"/>
      <c r="I102" s="46"/>
      <c r="J102" s="133"/>
      <c r="K102" s="132"/>
      <c r="L102" s="46"/>
      <c r="M102" s="46"/>
      <c r="N102" s="46"/>
      <c r="O102" s="133"/>
      <c r="P102" s="57"/>
      <c r="Q102" s="80"/>
      <c r="Y102"/>
      <c r="Z102"/>
      <c r="AA102"/>
      <c r="AB102"/>
    </row>
    <row r="103" spans="1:28" s="11" customFormat="1" ht="15.75" customHeight="1" x14ac:dyDescent="0.25">
      <c r="A103" s="147">
        <v>11</v>
      </c>
      <c r="B103" s="458"/>
      <c r="C103" s="459"/>
      <c r="D103" s="45"/>
      <c r="E103" s="148"/>
      <c r="F103" s="132"/>
      <c r="G103" s="46"/>
      <c r="H103" s="46"/>
      <c r="I103" s="46"/>
      <c r="J103" s="133"/>
      <c r="K103" s="132"/>
      <c r="L103" s="46"/>
      <c r="M103" s="46"/>
      <c r="N103" s="46"/>
      <c r="O103" s="133"/>
      <c r="P103" s="57"/>
      <c r="Q103" s="80"/>
      <c r="Y103"/>
      <c r="Z103"/>
      <c r="AA103"/>
      <c r="AB103"/>
    </row>
    <row r="104" spans="1:28" s="11" customFormat="1" ht="15.75" customHeight="1" thickBot="1" x14ac:dyDescent="0.3">
      <c r="A104" s="149">
        <v>12</v>
      </c>
      <c r="B104" s="462"/>
      <c r="C104" s="463"/>
      <c r="D104" s="150"/>
      <c r="E104" s="151"/>
      <c r="F104" s="136"/>
      <c r="G104" s="46"/>
      <c r="H104" s="137"/>
      <c r="I104" s="137"/>
      <c r="J104" s="138"/>
      <c r="K104" s="136"/>
      <c r="L104" s="46"/>
      <c r="M104" s="137"/>
      <c r="N104" s="46"/>
      <c r="O104" s="138"/>
      <c r="P104" s="57"/>
      <c r="Q104" s="80"/>
      <c r="Y104"/>
      <c r="Z104"/>
      <c r="AA104"/>
      <c r="AB104"/>
    </row>
    <row r="105" spans="1:28" s="11" customFormat="1" ht="13.5" thickBot="1" x14ac:dyDescent="0.25">
      <c r="A105"/>
      <c r="B105" s="198"/>
      <c r="C105"/>
      <c r="D105" s="460" t="s">
        <v>13</v>
      </c>
      <c r="E105" s="509"/>
      <c r="F105" s="139">
        <f>SUM(F93:F104)</f>
        <v>0</v>
      </c>
      <c r="G105" s="140">
        <f>SUM(G93:G104)</f>
        <v>0</v>
      </c>
      <c r="H105" s="140">
        <f t="shared" ref="H105" si="42">SUM(H93:H104)</f>
        <v>0</v>
      </c>
      <c r="I105" s="140">
        <f t="shared" ref="I105" si="43">SUM(I93:I104)</f>
        <v>0</v>
      </c>
      <c r="J105" s="141"/>
      <c r="K105" s="139">
        <f>SUM(K93:K104)</f>
        <v>0</v>
      </c>
      <c r="L105" s="140">
        <f t="shared" ref="L105" si="44">SUM(L93:L104)</f>
        <v>0</v>
      </c>
      <c r="M105" s="140">
        <f t="shared" ref="M105" si="45">SUM(M93:M104)</f>
        <v>0</v>
      </c>
      <c r="N105" s="140">
        <f t="shared" ref="N105" si="46">SUM(N93:N104)</f>
        <v>0</v>
      </c>
      <c r="O105" s="141"/>
      <c r="P105" s="58"/>
      <c r="Q105" s="81"/>
      <c r="Y105"/>
      <c r="Z105"/>
      <c r="AA105"/>
      <c r="AB105"/>
    </row>
    <row r="106" spans="1:28" s="11" customFormat="1" x14ac:dyDescent="0.2">
      <c r="A106"/>
      <c r="B106" s="198"/>
      <c r="C106"/>
      <c r="D106"/>
      <c r="E106"/>
      <c r="F106" s="9"/>
      <c r="G106" s="9"/>
      <c r="H106"/>
      <c r="I106"/>
      <c r="K106"/>
      <c r="L106"/>
      <c r="M106"/>
      <c r="N106"/>
      <c r="P106" s="58"/>
      <c r="Q106" s="81"/>
      <c r="Y106"/>
      <c r="Z106"/>
      <c r="AA106"/>
      <c r="AB106"/>
    </row>
    <row r="107" spans="1:28" s="11" customFormat="1" ht="15.75" customHeight="1" x14ac:dyDescent="0.2">
      <c r="A107" s="359" t="s">
        <v>69</v>
      </c>
      <c r="B107" s="359"/>
      <c r="C107" s="28" t="s">
        <v>71</v>
      </c>
      <c r="D107" s="1"/>
      <c r="E107" s="4"/>
      <c r="F107" s="4"/>
      <c r="G107" s="1"/>
      <c r="H107" s="5"/>
      <c r="I107" s="5"/>
      <c r="J107" s="4"/>
      <c r="K107" s="5"/>
      <c r="L107" s="5"/>
      <c r="M107" s="5"/>
      <c r="N107" s="5"/>
      <c r="P107" s="58"/>
      <c r="Q107" s="81"/>
      <c r="Y107"/>
      <c r="Z107"/>
      <c r="AA107"/>
      <c r="AB107"/>
    </row>
    <row r="108" spans="1:28" s="11" customFormat="1" ht="13.7" customHeight="1" x14ac:dyDescent="0.2">
      <c r="A108" s="16"/>
      <c r="B108" s="16"/>
      <c r="C108" s="28" t="s">
        <v>70</v>
      </c>
      <c r="D108" s="1"/>
      <c r="E108" s="4"/>
      <c r="F108" s="4"/>
      <c r="G108" s="1"/>
      <c r="H108" s="5"/>
      <c r="I108" s="5"/>
      <c r="J108" s="4"/>
      <c r="K108" s="5"/>
      <c r="L108" s="5"/>
      <c r="M108" s="5"/>
      <c r="N108" s="5"/>
      <c r="P108" s="58"/>
      <c r="Q108" s="81"/>
      <c r="Y108"/>
      <c r="Z108"/>
      <c r="AA108"/>
      <c r="AB108"/>
    </row>
    <row r="109" spans="1:28" s="11" customFormat="1" ht="13.5" thickBot="1" x14ac:dyDescent="0.25">
      <c r="A109" s="82"/>
      <c r="B109" s="83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58"/>
      <c r="Q109" s="81"/>
      <c r="Y109"/>
      <c r="Z109"/>
      <c r="AA109"/>
      <c r="AB109"/>
    </row>
    <row r="110" spans="1:28" s="11" customFormat="1" ht="12.75" customHeight="1" x14ac:dyDescent="0.2">
      <c r="A110" s="360" t="s">
        <v>22</v>
      </c>
      <c r="B110" s="361"/>
      <c r="C110" s="360" t="s">
        <v>155</v>
      </c>
      <c r="D110" s="364"/>
      <c r="E110" s="361"/>
      <c r="F110" s="383" t="s">
        <v>78</v>
      </c>
      <c r="G110" s="384"/>
      <c r="H110" s="384"/>
      <c r="I110" s="384"/>
      <c r="J110" s="385"/>
      <c r="K110" s="389" t="s">
        <v>158</v>
      </c>
      <c r="L110" s="390"/>
      <c r="M110" s="390"/>
      <c r="N110" s="390"/>
      <c r="O110" s="391"/>
      <c r="P110" s="58"/>
      <c r="Q110" s="81"/>
      <c r="Y110"/>
      <c r="Z110"/>
      <c r="AA110"/>
      <c r="AB110"/>
    </row>
    <row r="111" spans="1:28" s="11" customFormat="1" ht="13.5" thickBot="1" x14ac:dyDescent="0.25">
      <c r="A111" s="362"/>
      <c r="B111" s="363"/>
      <c r="C111" s="362"/>
      <c r="D111" s="366"/>
      <c r="E111" s="363"/>
      <c r="F111" s="386"/>
      <c r="G111" s="387"/>
      <c r="H111" s="387"/>
      <c r="I111" s="387"/>
      <c r="J111" s="388"/>
      <c r="K111" s="392"/>
      <c r="L111" s="393"/>
      <c r="M111" s="393"/>
      <c r="N111" s="393"/>
      <c r="O111" s="394"/>
      <c r="P111" s="58"/>
      <c r="Q111" s="81"/>
      <c r="Y111"/>
      <c r="Z111"/>
      <c r="AA111"/>
      <c r="AB111"/>
    </row>
    <row r="112" spans="1:28" s="11" customFormat="1" ht="13.5" thickBot="1" x14ac:dyDescent="0.25">
      <c r="A112" s="142" t="s">
        <v>9</v>
      </c>
      <c r="B112" s="448" t="s">
        <v>10</v>
      </c>
      <c r="C112" s="449"/>
      <c r="D112" s="142" t="s">
        <v>15</v>
      </c>
      <c r="E112" s="143" t="s">
        <v>8</v>
      </c>
      <c r="F112" s="134" t="s">
        <v>11</v>
      </c>
      <c r="G112" s="36" t="s">
        <v>42</v>
      </c>
      <c r="H112" s="36" t="s">
        <v>85</v>
      </c>
      <c r="I112" s="36" t="s">
        <v>14</v>
      </c>
      <c r="J112" s="135" t="s">
        <v>12</v>
      </c>
      <c r="K112" s="130" t="s">
        <v>11</v>
      </c>
      <c r="L112" s="37" t="s">
        <v>42</v>
      </c>
      <c r="M112" s="37" t="s">
        <v>85</v>
      </c>
      <c r="N112" s="37" t="s">
        <v>157</v>
      </c>
      <c r="O112" s="131" t="s">
        <v>12</v>
      </c>
      <c r="P112" s="58"/>
      <c r="Q112" s="81"/>
      <c r="Y112"/>
      <c r="Z112"/>
      <c r="AA112"/>
      <c r="AB112"/>
    </row>
    <row r="113" spans="1:28" s="11" customFormat="1" ht="15.75" customHeight="1" x14ac:dyDescent="0.25">
      <c r="A113" s="144">
        <v>1</v>
      </c>
      <c r="B113" s="456"/>
      <c r="C113" s="457"/>
      <c r="D113" s="145"/>
      <c r="E113" s="146"/>
      <c r="F113" s="132"/>
      <c r="G113" s="46"/>
      <c r="H113" s="46"/>
      <c r="I113" s="46"/>
      <c r="J113" s="133"/>
      <c r="K113" s="132"/>
      <c r="L113" s="46"/>
      <c r="M113" s="46"/>
      <c r="N113" s="46"/>
      <c r="O113" s="133"/>
      <c r="P113" s="57"/>
      <c r="Q113" s="80"/>
      <c r="Y113"/>
      <c r="Z113"/>
      <c r="AA113"/>
      <c r="AB113"/>
    </row>
    <row r="114" spans="1:28" s="11" customFormat="1" ht="15.75" customHeight="1" x14ac:dyDescent="0.25">
      <c r="A114" s="147">
        <v>2</v>
      </c>
      <c r="B114" s="458"/>
      <c r="C114" s="459"/>
      <c r="D114" s="45"/>
      <c r="E114" s="148"/>
      <c r="F114" s="132"/>
      <c r="G114" s="46"/>
      <c r="H114" s="46"/>
      <c r="I114" s="46"/>
      <c r="J114" s="133"/>
      <c r="K114" s="132"/>
      <c r="L114" s="46"/>
      <c r="M114" s="46"/>
      <c r="N114" s="46"/>
      <c r="O114" s="133"/>
      <c r="P114" s="57"/>
      <c r="Q114" s="80"/>
      <c r="Y114"/>
      <c r="Z114"/>
      <c r="AA114"/>
      <c r="AB114"/>
    </row>
    <row r="115" spans="1:28" s="11" customFormat="1" ht="15.75" customHeight="1" x14ac:dyDescent="0.25">
      <c r="A115" s="147">
        <v>3</v>
      </c>
      <c r="B115" s="458"/>
      <c r="C115" s="459"/>
      <c r="D115" s="45"/>
      <c r="E115" s="148"/>
      <c r="F115" s="132"/>
      <c r="G115" s="46"/>
      <c r="H115" s="46"/>
      <c r="I115" s="46"/>
      <c r="J115" s="133"/>
      <c r="K115" s="132"/>
      <c r="L115" s="46"/>
      <c r="M115" s="46"/>
      <c r="N115" s="46"/>
      <c r="O115" s="133"/>
      <c r="P115" s="57"/>
      <c r="Q115" s="80"/>
      <c r="Y115"/>
      <c r="Z115"/>
      <c r="AA115"/>
      <c r="AB115"/>
    </row>
    <row r="116" spans="1:28" s="11" customFormat="1" ht="15.75" customHeight="1" x14ac:dyDescent="0.25">
      <c r="A116" s="147">
        <v>4</v>
      </c>
      <c r="B116" s="458"/>
      <c r="C116" s="459"/>
      <c r="D116" s="45"/>
      <c r="E116" s="148"/>
      <c r="F116" s="132"/>
      <c r="G116" s="46"/>
      <c r="H116" s="46"/>
      <c r="I116" s="46"/>
      <c r="J116" s="133"/>
      <c r="K116" s="132"/>
      <c r="L116" s="46"/>
      <c r="M116" s="46"/>
      <c r="N116" s="46"/>
      <c r="O116" s="133"/>
      <c r="P116" s="57"/>
      <c r="Q116" s="80"/>
      <c r="Y116"/>
      <c r="Z116"/>
      <c r="AA116"/>
      <c r="AB116"/>
    </row>
    <row r="117" spans="1:28" s="11" customFormat="1" ht="15.75" customHeight="1" x14ac:dyDescent="0.25">
      <c r="A117" s="147">
        <v>5</v>
      </c>
      <c r="B117" s="458"/>
      <c r="C117" s="459"/>
      <c r="D117" s="45"/>
      <c r="E117" s="148"/>
      <c r="F117" s="132"/>
      <c r="G117" s="46"/>
      <c r="H117" s="46"/>
      <c r="I117" s="46"/>
      <c r="J117" s="133"/>
      <c r="K117" s="132"/>
      <c r="L117" s="46"/>
      <c r="M117" s="46"/>
      <c r="N117" s="46"/>
      <c r="O117" s="133"/>
      <c r="P117" s="57"/>
      <c r="Q117" s="80"/>
      <c r="Y117"/>
      <c r="Z117"/>
      <c r="AA117"/>
      <c r="AB117"/>
    </row>
    <row r="118" spans="1:28" s="11" customFormat="1" ht="15.75" customHeight="1" x14ac:dyDescent="0.25">
      <c r="A118" s="147">
        <v>6</v>
      </c>
      <c r="B118" s="458"/>
      <c r="C118" s="459"/>
      <c r="D118" s="45"/>
      <c r="E118" s="148"/>
      <c r="F118" s="132"/>
      <c r="G118" s="46"/>
      <c r="H118" s="46"/>
      <c r="I118" s="46"/>
      <c r="J118" s="133"/>
      <c r="K118" s="132"/>
      <c r="L118" s="46"/>
      <c r="M118" s="46"/>
      <c r="N118" s="46"/>
      <c r="O118" s="133"/>
      <c r="P118" s="57"/>
      <c r="Q118" s="80"/>
      <c r="Y118"/>
      <c r="Z118"/>
      <c r="AA118"/>
      <c r="AB118"/>
    </row>
    <row r="119" spans="1:28" s="11" customFormat="1" ht="15.75" customHeight="1" x14ac:dyDescent="0.25">
      <c r="A119" s="147">
        <v>7</v>
      </c>
      <c r="B119" s="458"/>
      <c r="C119" s="459"/>
      <c r="D119" s="45"/>
      <c r="E119" s="148"/>
      <c r="F119" s="132"/>
      <c r="G119" s="46"/>
      <c r="H119" s="46"/>
      <c r="I119" s="46"/>
      <c r="J119" s="133"/>
      <c r="K119" s="132"/>
      <c r="L119" s="46"/>
      <c r="M119" s="46"/>
      <c r="N119" s="46"/>
      <c r="O119" s="133"/>
      <c r="P119" s="57"/>
      <c r="Q119" s="80"/>
      <c r="Y119"/>
      <c r="Z119"/>
      <c r="AA119"/>
      <c r="AB119"/>
    </row>
    <row r="120" spans="1:28" s="11" customFormat="1" ht="15.75" customHeight="1" x14ac:dyDescent="0.25">
      <c r="A120" s="147">
        <v>8</v>
      </c>
      <c r="B120" s="458"/>
      <c r="C120" s="459"/>
      <c r="D120" s="45"/>
      <c r="E120" s="148"/>
      <c r="F120" s="132"/>
      <c r="G120" s="46"/>
      <c r="H120" s="46"/>
      <c r="I120" s="46"/>
      <c r="J120" s="133"/>
      <c r="K120" s="132"/>
      <c r="L120" s="46"/>
      <c r="M120" s="46"/>
      <c r="N120" s="46"/>
      <c r="O120" s="133"/>
      <c r="P120" s="57"/>
      <c r="Q120" s="80"/>
      <c r="Y120"/>
      <c r="Z120"/>
      <c r="AA120"/>
      <c r="AB120"/>
    </row>
    <row r="121" spans="1:28" s="11" customFormat="1" ht="15.75" customHeight="1" x14ac:dyDescent="0.25">
      <c r="A121" s="147">
        <v>9</v>
      </c>
      <c r="B121" s="458"/>
      <c r="C121" s="459"/>
      <c r="D121" s="45"/>
      <c r="E121" s="148"/>
      <c r="F121" s="132"/>
      <c r="G121" s="46"/>
      <c r="H121" s="46"/>
      <c r="I121" s="46"/>
      <c r="J121" s="133"/>
      <c r="K121" s="132"/>
      <c r="L121" s="46"/>
      <c r="M121" s="46"/>
      <c r="N121" s="46"/>
      <c r="O121" s="133"/>
      <c r="P121" s="57"/>
      <c r="Q121" s="80"/>
      <c r="Y121"/>
      <c r="Z121"/>
      <c r="AA121"/>
      <c r="AB121"/>
    </row>
    <row r="122" spans="1:28" s="11" customFormat="1" ht="15.75" customHeight="1" x14ac:dyDescent="0.25">
      <c r="A122" s="147">
        <v>10</v>
      </c>
      <c r="B122" s="458"/>
      <c r="C122" s="459"/>
      <c r="D122" s="45"/>
      <c r="E122" s="148"/>
      <c r="F122" s="132"/>
      <c r="G122" s="46"/>
      <c r="H122" s="46"/>
      <c r="I122" s="46"/>
      <c r="J122" s="133"/>
      <c r="K122" s="132"/>
      <c r="L122" s="46"/>
      <c r="M122" s="46"/>
      <c r="N122" s="46"/>
      <c r="O122" s="133"/>
      <c r="P122" s="57"/>
      <c r="Q122" s="80"/>
      <c r="Y122"/>
      <c r="Z122"/>
      <c r="AA122"/>
      <c r="AB122"/>
    </row>
    <row r="123" spans="1:28" s="11" customFormat="1" ht="15.75" customHeight="1" x14ac:dyDescent="0.25">
      <c r="A123" s="147">
        <v>11</v>
      </c>
      <c r="B123" s="458"/>
      <c r="C123" s="459"/>
      <c r="D123" s="45"/>
      <c r="E123" s="148"/>
      <c r="F123" s="132"/>
      <c r="G123" s="46"/>
      <c r="H123" s="46"/>
      <c r="I123" s="46"/>
      <c r="J123" s="133"/>
      <c r="K123" s="132"/>
      <c r="L123" s="46"/>
      <c r="M123" s="46"/>
      <c r="N123" s="46"/>
      <c r="O123" s="133"/>
      <c r="P123" s="57"/>
      <c r="Q123" s="80"/>
      <c r="Y123"/>
      <c r="Z123"/>
      <c r="AA123"/>
      <c r="AB123"/>
    </row>
    <row r="124" spans="1:28" s="11" customFormat="1" ht="15.75" customHeight="1" thickBot="1" x14ac:dyDescent="0.3">
      <c r="A124" s="149">
        <v>12</v>
      </c>
      <c r="B124" s="462"/>
      <c r="C124" s="463"/>
      <c r="D124" s="150"/>
      <c r="E124" s="151"/>
      <c r="F124" s="136"/>
      <c r="G124" s="46"/>
      <c r="H124" s="137"/>
      <c r="I124" s="137"/>
      <c r="J124" s="138"/>
      <c r="K124" s="136"/>
      <c r="L124" s="46"/>
      <c r="M124" s="137"/>
      <c r="N124" s="46"/>
      <c r="O124" s="138"/>
      <c r="P124" s="57"/>
      <c r="Q124" s="80"/>
      <c r="Y124"/>
      <c r="Z124"/>
      <c r="AA124"/>
      <c r="AB124"/>
    </row>
    <row r="125" spans="1:28" s="11" customFormat="1" ht="13.5" thickBot="1" x14ac:dyDescent="0.25">
      <c r="A125"/>
      <c r="B125" s="198"/>
      <c r="C125"/>
      <c r="D125" s="460" t="s">
        <v>13</v>
      </c>
      <c r="E125" s="509"/>
      <c r="F125" s="139">
        <f>SUM(F113:F124)</f>
        <v>0</v>
      </c>
      <c r="G125" s="140">
        <f>SUM(G113:G124)</f>
        <v>0</v>
      </c>
      <c r="H125" s="140">
        <f t="shared" ref="H125" si="47">SUM(H113:H124)</f>
        <v>0</v>
      </c>
      <c r="I125" s="140">
        <f t="shared" ref="I125" si="48">SUM(I113:I124)</f>
        <v>0</v>
      </c>
      <c r="J125" s="141"/>
      <c r="K125" s="139">
        <f>SUM(K113:K124)</f>
        <v>0</v>
      </c>
      <c r="L125" s="140">
        <f t="shared" ref="L125" si="49">SUM(L113:L124)</f>
        <v>0</v>
      </c>
      <c r="M125" s="140">
        <f t="shared" ref="M125" si="50">SUM(M113:M124)</f>
        <v>0</v>
      </c>
      <c r="N125" s="140">
        <f t="shared" ref="N125" si="51">SUM(N113:N124)</f>
        <v>0</v>
      </c>
      <c r="O125" s="141"/>
      <c r="P125" s="57"/>
      <c r="Q125" s="80"/>
      <c r="Y125"/>
      <c r="Z125"/>
      <c r="AA125"/>
      <c r="AB125"/>
    </row>
    <row r="126" spans="1:28" s="11" customFormat="1" x14ac:dyDescent="0.2">
      <c r="A126"/>
      <c r="B126" s="198"/>
      <c r="C126"/>
      <c r="D126"/>
      <c r="E126"/>
      <c r="F126" s="9"/>
      <c r="G126" s="9"/>
      <c r="H126"/>
      <c r="I126"/>
      <c r="K126"/>
      <c r="L126"/>
      <c r="M126"/>
      <c r="N126"/>
      <c r="P126" s="57"/>
      <c r="Q126" s="80"/>
      <c r="Y126"/>
      <c r="Z126"/>
      <c r="AA126"/>
      <c r="AB126"/>
    </row>
    <row r="127" spans="1:28" s="11" customFormat="1" x14ac:dyDescent="0.2">
      <c r="A127" s="359" t="s">
        <v>69</v>
      </c>
      <c r="B127" s="359"/>
      <c r="C127" s="28" t="s">
        <v>71</v>
      </c>
      <c r="D127" s="1"/>
      <c r="E127" s="4"/>
      <c r="F127" s="4"/>
      <c r="G127" s="1"/>
      <c r="H127" s="5"/>
      <c r="I127" s="5"/>
      <c r="J127" s="4"/>
      <c r="K127" s="5"/>
      <c r="L127" s="5"/>
      <c r="M127" s="5"/>
      <c r="N127" s="5"/>
      <c r="P127" s="57"/>
      <c r="Q127" s="80"/>
      <c r="Y127"/>
      <c r="Z127"/>
      <c r="AA127"/>
      <c r="AB127"/>
    </row>
    <row r="128" spans="1:28" s="11" customFormat="1" x14ac:dyDescent="0.2">
      <c r="A128" s="16"/>
      <c r="B128" s="16"/>
      <c r="C128" s="28" t="s">
        <v>70</v>
      </c>
      <c r="D128" s="1"/>
      <c r="E128" s="4"/>
      <c r="F128" s="4"/>
      <c r="G128" s="1"/>
      <c r="H128" s="5"/>
      <c r="I128" s="5"/>
      <c r="J128" s="4"/>
      <c r="K128" s="5"/>
      <c r="L128" s="5"/>
      <c r="M128" s="5"/>
      <c r="N128" s="5"/>
      <c r="P128" s="57"/>
      <c r="Q128" s="80"/>
      <c r="Y128"/>
      <c r="Z128"/>
      <c r="AA128"/>
      <c r="AB128"/>
    </row>
    <row r="129" spans="1:28" s="11" customFormat="1" ht="15.75" customHeight="1" thickBot="1" x14ac:dyDescent="0.25">
      <c r="A129" s="82"/>
      <c r="B129" s="83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57"/>
      <c r="Q129" s="80"/>
      <c r="Y129"/>
      <c r="Z129"/>
      <c r="AA129"/>
      <c r="AB129"/>
    </row>
    <row r="130" spans="1:28" s="11" customFormat="1" ht="13.7" customHeight="1" x14ac:dyDescent="0.2">
      <c r="A130" s="360" t="s">
        <v>23</v>
      </c>
      <c r="B130" s="361"/>
      <c r="C130" s="360" t="s">
        <v>155</v>
      </c>
      <c r="D130" s="364"/>
      <c r="E130" s="361"/>
      <c r="F130" s="383" t="s">
        <v>78</v>
      </c>
      <c r="G130" s="384"/>
      <c r="H130" s="384"/>
      <c r="I130" s="384"/>
      <c r="J130" s="385"/>
      <c r="K130" s="389" t="s">
        <v>158</v>
      </c>
      <c r="L130" s="390"/>
      <c r="M130" s="390"/>
      <c r="N130" s="390"/>
      <c r="O130" s="391"/>
      <c r="P130" s="57"/>
      <c r="Q130" s="80"/>
      <c r="Y130"/>
      <c r="Z130"/>
      <c r="AA130"/>
      <c r="AB130"/>
    </row>
    <row r="131" spans="1:28" s="11" customFormat="1" ht="13.5" thickBot="1" x14ac:dyDescent="0.25">
      <c r="A131" s="362"/>
      <c r="B131" s="363"/>
      <c r="C131" s="362"/>
      <c r="D131" s="366"/>
      <c r="E131" s="363"/>
      <c r="F131" s="386"/>
      <c r="G131" s="387"/>
      <c r="H131" s="387"/>
      <c r="I131" s="387"/>
      <c r="J131" s="388"/>
      <c r="K131" s="392"/>
      <c r="L131" s="393"/>
      <c r="M131" s="393"/>
      <c r="N131" s="393"/>
      <c r="O131" s="394"/>
      <c r="P131" s="57"/>
      <c r="Q131" s="80"/>
      <c r="Y131"/>
      <c r="Z131"/>
      <c r="AA131"/>
      <c r="AB131"/>
    </row>
    <row r="132" spans="1:28" s="11" customFormat="1" ht="13.5" thickBot="1" x14ac:dyDescent="0.25">
      <c r="A132" s="142" t="s">
        <v>9</v>
      </c>
      <c r="B132" s="448" t="s">
        <v>10</v>
      </c>
      <c r="C132" s="449"/>
      <c r="D132" s="142" t="s">
        <v>15</v>
      </c>
      <c r="E132" s="143" t="s">
        <v>8</v>
      </c>
      <c r="F132" s="134" t="s">
        <v>11</v>
      </c>
      <c r="G132" s="36" t="s">
        <v>42</v>
      </c>
      <c r="H132" s="36" t="s">
        <v>85</v>
      </c>
      <c r="I132" s="36" t="s">
        <v>14</v>
      </c>
      <c r="J132" s="135" t="s">
        <v>12</v>
      </c>
      <c r="K132" s="130" t="s">
        <v>11</v>
      </c>
      <c r="L132" s="37" t="s">
        <v>42</v>
      </c>
      <c r="M132" s="37" t="s">
        <v>85</v>
      </c>
      <c r="N132" s="37" t="s">
        <v>157</v>
      </c>
      <c r="O132" s="131" t="s">
        <v>12</v>
      </c>
      <c r="P132" s="57"/>
      <c r="Q132" s="80"/>
      <c r="Y132"/>
      <c r="Z132"/>
      <c r="AA132"/>
      <c r="AB132"/>
    </row>
    <row r="133" spans="1:28" s="11" customFormat="1" ht="15.75" customHeight="1" x14ac:dyDescent="0.25">
      <c r="A133" s="144">
        <v>1</v>
      </c>
      <c r="B133" s="456"/>
      <c r="C133" s="457"/>
      <c r="D133" s="145"/>
      <c r="E133" s="146"/>
      <c r="F133" s="132"/>
      <c r="G133" s="46"/>
      <c r="H133" s="46"/>
      <c r="I133" s="46"/>
      <c r="J133" s="133"/>
      <c r="K133" s="132"/>
      <c r="L133" s="46"/>
      <c r="M133" s="46"/>
      <c r="N133" s="46"/>
      <c r="O133" s="133"/>
      <c r="P133" s="57"/>
      <c r="Q133" s="80"/>
      <c r="Y133"/>
      <c r="Z133"/>
      <c r="AA133"/>
      <c r="AB133"/>
    </row>
    <row r="134" spans="1:28" s="11" customFormat="1" ht="15.75" customHeight="1" x14ac:dyDescent="0.25">
      <c r="A134" s="147">
        <v>2</v>
      </c>
      <c r="B134" s="458"/>
      <c r="C134" s="459"/>
      <c r="D134" s="45"/>
      <c r="E134" s="148"/>
      <c r="F134" s="132"/>
      <c r="G134" s="46"/>
      <c r="H134" s="46"/>
      <c r="I134" s="46"/>
      <c r="J134" s="133"/>
      <c r="K134" s="132"/>
      <c r="L134" s="46"/>
      <c r="M134" s="46"/>
      <c r="N134" s="46"/>
      <c r="O134" s="133"/>
      <c r="P134" s="57"/>
      <c r="Q134" s="80"/>
      <c r="Y134"/>
      <c r="Z134"/>
      <c r="AA134"/>
      <c r="AB134"/>
    </row>
    <row r="135" spans="1:28" s="11" customFormat="1" ht="15.75" customHeight="1" x14ac:dyDescent="0.25">
      <c r="A135" s="147">
        <v>3</v>
      </c>
      <c r="B135" s="458"/>
      <c r="C135" s="459"/>
      <c r="D135" s="45"/>
      <c r="E135" s="148"/>
      <c r="F135" s="132"/>
      <c r="G135" s="46"/>
      <c r="H135" s="46"/>
      <c r="I135" s="46"/>
      <c r="J135" s="133"/>
      <c r="K135" s="132"/>
      <c r="L135" s="46"/>
      <c r="M135" s="46"/>
      <c r="N135" s="46"/>
      <c r="O135" s="133"/>
      <c r="P135" s="57"/>
      <c r="Q135" s="80"/>
      <c r="Y135"/>
      <c r="Z135"/>
      <c r="AA135"/>
      <c r="AB135"/>
    </row>
    <row r="136" spans="1:28" s="11" customFormat="1" ht="15.75" customHeight="1" x14ac:dyDescent="0.25">
      <c r="A136" s="147">
        <v>4</v>
      </c>
      <c r="B136" s="458"/>
      <c r="C136" s="459"/>
      <c r="D136" s="45"/>
      <c r="E136" s="148"/>
      <c r="F136" s="132"/>
      <c r="G136" s="46"/>
      <c r="H136" s="46"/>
      <c r="I136" s="46"/>
      <c r="J136" s="133"/>
      <c r="K136" s="132"/>
      <c r="L136" s="46"/>
      <c r="M136" s="46"/>
      <c r="N136" s="46"/>
      <c r="O136" s="133"/>
      <c r="P136" s="57"/>
      <c r="Q136" s="80"/>
      <c r="Y136"/>
      <c r="Z136"/>
      <c r="AA136"/>
      <c r="AB136"/>
    </row>
    <row r="137" spans="1:28" s="11" customFormat="1" ht="15.75" customHeight="1" x14ac:dyDescent="0.25">
      <c r="A137" s="147">
        <v>5</v>
      </c>
      <c r="B137" s="458"/>
      <c r="C137" s="459"/>
      <c r="D137" s="45"/>
      <c r="E137" s="148"/>
      <c r="F137" s="132"/>
      <c r="G137" s="46"/>
      <c r="H137" s="46"/>
      <c r="I137" s="46"/>
      <c r="J137" s="133"/>
      <c r="K137" s="132"/>
      <c r="L137" s="46"/>
      <c r="M137" s="46"/>
      <c r="N137" s="46"/>
      <c r="O137" s="133"/>
      <c r="P137" s="57"/>
      <c r="Q137" s="80"/>
      <c r="Y137"/>
      <c r="Z137"/>
      <c r="AA137"/>
      <c r="AB137"/>
    </row>
    <row r="138" spans="1:28" s="11" customFormat="1" ht="15.75" customHeight="1" x14ac:dyDescent="0.25">
      <c r="A138" s="147">
        <v>6</v>
      </c>
      <c r="B138" s="458"/>
      <c r="C138" s="459"/>
      <c r="D138" s="45"/>
      <c r="E138" s="148"/>
      <c r="F138" s="132"/>
      <c r="G138" s="46"/>
      <c r="H138" s="46"/>
      <c r="I138" s="46"/>
      <c r="J138" s="133"/>
      <c r="K138" s="132"/>
      <c r="L138" s="46"/>
      <c r="M138" s="46"/>
      <c r="N138" s="46"/>
      <c r="O138" s="133"/>
      <c r="P138" s="57"/>
      <c r="Q138" s="80"/>
      <c r="Y138"/>
      <c r="Z138"/>
      <c r="AA138"/>
      <c r="AB138"/>
    </row>
    <row r="139" spans="1:28" s="11" customFormat="1" ht="15.75" customHeight="1" x14ac:dyDescent="0.25">
      <c r="A139" s="147">
        <v>7</v>
      </c>
      <c r="B139" s="458"/>
      <c r="C139" s="459"/>
      <c r="D139" s="45"/>
      <c r="E139" s="148"/>
      <c r="F139" s="132"/>
      <c r="G139" s="46"/>
      <c r="H139" s="46"/>
      <c r="I139" s="46"/>
      <c r="J139" s="133"/>
      <c r="K139" s="132"/>
      <c r="L139" s="46"/>
      <c r="M139" s="46"/>
      <c r="N139" s="46"/>
      <c r="O139" s="133"/>
      <c r="P139" s="57"/>
      <c r="Q139" s="80"/>
      <c r="Y139"/>
      <c r="Z139"/>
      <c r="AA139"/>
      <c r="AB139"/>
    </row>
    <row r="140" spans="1:28" s="11" customFormat="1" ht="15.75" customHeight="1" x14ac:dyDescent="0.25">
      <c r="A140" s="147">
        <v>8</v>
      </c>
      <c r="B140" s="458"/>
      <c r="C140" s="459"/>
      <c r="D140" s="45"/>
      <c r="E140" s="148"/>
      <c r="F140" s="132"/>
      <c r="G140" s="46"/>
      <c r="H140" s="46"/>
      <c r="I140" s="46"/>
      <c r="J140" s="133"/>
      <c r="K140" s="132"/>
      <c r="L140" s="46"/>
      <c r="M140" s="46"/>
      <c r="N140" s="46"/>
      <c r="O140" s="133"/>
      <c r="P140" s="57"/>
      <c r="Q140" s="80"/>
      <c r="Y140"/>
      <c r="Z140"/>
      <c r="AA140"/>
      <c r="AB140"/>
    </row>
    <row r="141" spans="1:28" s="11" customFormat="1" ht="15.75" customHeight="1" x14ac:dyDescent="0.25">
      <c r="A141" s="147">
        <v>9</v>
      </c>
      <c r="B141" s="458"/>
      <c r="C141" s="459"/>
      <c r="D141" s="45"/>
      <c r="E141" s="148"/>
      <c r="F141" s="132"/>
      <c r="G141" s="46"/>
      <c r="H141" s="46"/>
      <c r="I141" s="46"/>
      <c r="J141" s="133"/>
      <c r="K141" s="132"/>
      <c r="L141" s="46"/>
      <c r="M141" s="46"/>
      <c r="N141" s="46"/>
      <c r="O141" s="133"/>
      <c r="P141" s="57"/>
      <c r="Q141" s="80"/>
      <c r="Y141"/>
      <c r="Z141"/>
      <c r="AA141"/>
      <c r="AB141"/>
    </row>
    <row r="142" spans="1:28" s="11" customFormat="1" ht="15.75" customHeight="1" x14ac:dyDescent="0.25">
      <c r="A142" s="147">
        <v>10</v>
      </c>
      <c r="B142" s="458"/>
      <c r="C142" s="459"/>
      <c r="D142" s="45"/>
      <c r="E142" s="148"/>
      <c r="F142" s="132"/>
      <c r="G142" s="46"/>
      <c r="H142" s="46"/>
      <c r="I142" s="46"/>
      <c r="J142" s="133"/>
      <c r="K142" s="132"/>
      <c r="L142" s="46"/>
      <c r="M142" s="46"/>
      <c r="N142" s="46"/>
      <c r="O142" s="133"/>
      <c r="P142" s="57"/>
      <c r="Q142" s="80"/>
      <c r="Y142"/>
      <c r="Z142"/>
      <c r="AA142"/>
      <c r="AB142"/>
    </row>
    <row r="143" spans="1:28" s="11" customFormat="1" ht="15.75" customHeight="1" x14ac:dyDescent="0.25">
      <c r="A143" s="147">
        <v>11</v>
      </c>
      <c r="B143" s="458"/>
      <c r="C143" s="459"/>
      <c r="D143" s="45"/>
      <c r="E143" s="148"/>
      <c r="F143" s="132"/>
      <c r="G143" s="46"/>
      <c r="H143" s="46"/>
      <c r="I143" s="46"/>
      <c r="J143" s="133"/>
      <c r="K143" s="132"/>
      <c r="L143" s="46"/>
      <c r="M143" s="46"/>
      <c r="N143" s="46"/>
      <c r="O143" s="133"/>
      <c r="P143" s="57"/>
      <c r="Q143" s="80"/>
      <c r="Y143"/>
      <c r="Z143"/>
      <c r="AA143"/>
      <c r="AB143"/>
    </row>
    <row r="144" spans="1:28" s="11" customFormat="1" ht="15.75" customHeight="1" thickBot="1" x14ac:dyDescent="0.3">
      <c r="A144" s="149">
        <v>12</v>
      </c>
      <c r="B144" s="462"/>
      <c r="C144" s="463"/>
      <c r="D144" s="150"/>
      <c r="E144" s="151"/>
      <c r="F144" s="136"/>
      <c r="G144" s="46"/>
      <c r="H144" s="137"/>
      <c r="I144" s="137"/>
      <c r="J144" s="138"/>
      <c r="K144" s="136"/>
      <c r="L144" s="46"/>
      <c r="M144" s="137"/>
      <c r="N144" s="46"/>
      <c r="O144" s="138"/>
      <c r="P144" s="57"/>
      <c r="Q144" s="80"/>
      <c r="Y144"/>
      <c r="Z144"/>
      <c r="AA144"/>
      <c r="AB144"/>
    </row>
    <row r="145" spans="1:28" s="11" customFormat="1" ht="13.5" thickBot="1" x14ac:dyDescent="0.25">
      <c r="A145"/>
      <c r="B145" s="198"/>
      <c r="C145"/>
      <c r="D145" s="460" t="s">
        <v>13</v>
      </c>
      <c r="E145" s="509"/>
      <c r="F145" s="139">
        <f>SUM(F133:F144)</f>
        <v>0</v>
      </c>
      <c r="G145" s="140">
        <f>SUM(G133:G144)</f>
        <v>0</v>
      </c>
      <c r="H145" s="140">
        <f t="shared" ref="H145" si="52">SUM(H133:H144)</f>
        <v>0</v>
      </c>
      <c r="I145" s="140">
        <f t="shared" ref="I145" si="53">SUM(I133:I144)</f>
        <v>0</v>
      </c>
      <c r="J145" s="141"/>
      <c r="K145" s="139">
        <f>SUM(K133:K144)</f>
        <v>0</v>
      </c>
      <c r="L145" s="140">
        <f t="shared" ref="L145" si="54">SUM(L133:L144)</f>
        <v>0</v>
      </c>
      <c r="M145" s="140">
        <f t="shared" ref="M145" si="55">SUM(M133:M144)</f>
        <v>0</v>
      </c>
      <c r="N145" s="140">
        <f t="shared" ref="N145" si="56">SUM(N133:N144)</f>
        <v>0</v>
      </c>
      <c r="O145" s="141"/>
      <c r="P145" s="57"/>
      <c r="Q145" s="80"/>
      <c r="Y145"/>
      <c r="Z145"/>
      <c r="AA145"/>
      <c r="AB145"/>
    </row>
    <row r="146" spans="1:28" s="11" customFormat="1" x14ac:dyDescent="0.2">
      <c r="A146"/>
      <c r="B146" s="198"/>
      <c r="C146"/>
      <c r="D146"/>
      <c r="E146"/>
      <c r="F146" s="9"/>
      <c r="G146" s="9"/>
      <c r="H146"/>
      <c r="I146"/>
      <c r="K146"/>
      <c r="L146"/>
      <c r="M146"/>
      <c r="N146"/>
      <c r="P146" s="57"/>
      <c r="Q146" s="80"/>
      <c r="Y146"/>
      <c r="Z146"/>
      <c r="AA146"/>
      <c r="AB146"/>
    </row>
    <row r="147" spans="1:28" s="11" customFormat="1" x14ac:dyDescent="0.2">
      <c r="A147" s="359" t="s">
        <v>69</v>
      </c>
      <c r="B147" s="359"/>
      <c r="C147" s="28" t="s">
        <v>71</v>
      </c>
      <c r="D147" s="1"/>
      <c r="E147" s="4"/>
      <c r="F147" s="4"/>
      <c r="G147" s="1"/>
      <c r="H147" s="5"/>
      <c r="I147" s="5"/>
      <c r="J147" s="4"/>
      <c r="K147" s="5"/>
      <c r="L147" s="5"/>
      <c r="M147" s="5"/>
      <c r="N147" s="5"/>
      <c r="P147" s="57"/>
      <c r="Q147" s="80"/>
      <c r="Y147"/>
      <c r="Z147"/>
      <c r="AA147"/>
      <c r="AB147"/>
    </row>
    <row r="148" spans="1:28" s="11" customFormat="1" ht="15.75" customHeight="1" x14ac:dyDescent="0.2">
      <c r="A148" s="16"/>
      <c r="B148" s="16"/>
      <c r="C148" s="28" t="s">
        <v>70</v>
      </c>
      <c r="D148" s="1"/>
      <c r="E148" s="4"/>
      <c r="F148" s="4"/>
      <c r="G148" s="1"/>
      <c r="H148" s="5"/>
      <c r="I148" s="5"/>
      <c r="J148" s="4"/>
      <c r="K148" s="5"/>
      <c r="L148" s="5"/>
      <c r="M148" s="5"/>
      <c r="N148" s="5"/>
      <c r="P148" s="57"/>
      <c r="Q148" s="80"/>
      <c r="Y148"/>
      <c r="Z148"/>
      <c r="AA148"/>
      <c r="AB148"/>
    </row>
    <row r="149" spans="1:28" s="11" customFormat="1" ht="13.5" thickBot="1" x14ac:dyDescent="0.25">
      <c r="A149" s="82"/>
      <c r="B149" s="83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57"/>
      <c r="Q149" s="80"/>
      <c r="Y149"/>
      <c r="Z149"/>
      <c r="AA149"/>
      <c r="AB149"/>
    </row>
    <row r="150" spans="1:28" s="11" customFormat="1" x14ac:dyDescent="0.2">
      <c r="A150" s="360" t="s">
        <v>24</v>
      </c>
      <c r="B150" s="361"/>
      <c r="C150" s="360" t="s">
        <v>155</v>
      </c>
      <c r="D150" s="364"/>
      <c r="E150" s="361"/>
      <c r="F150" s="383" t="s">
        <v>78</v>
      </c>
      <c r="G150" s="384"/>
      <c r="H150" s="384"/>
      <c r="I150" s="384"/>
      <c r="J150" s="385"/>
      <c r="K150" s="389" t="s">
        <v>158</v>
      </c>
      <c r="L150" s="390"/>
      <c r="M150" s="390"/>
      <c r="N150" s="390"/>
      <c r="O150" s="391"/>
      <c r="P150" s="57"/>
      <c r="Q150" s="80"/>
      <c r="Y150"/>
      <c r="Z150"/>
      <c r="AA150"/>
      <c r="AB150"/>
    </row>
    <row r="151" spans="1:28" s="11" customFormat="1" ht="13.5" thickBot="1" x14ac:dyDescent="0.25">
      <c r="A151" s="362"/>
      <c r="B151" s="363"/>
      <c r="C151" s="362"/>
      <c r="D151" s="366"/>
      <c r="E151" s="363"/>
      <c r="F151" s="386"/>
      <c r="G151" s="387"/>
      <c r="H151" s="387"/>
      <c r="I151" s="387"/>
      <c r="J151" s="388"/>
      <c r="K151" s="392"/>
      <c r="L151" s="393"/>
      <c r="M151" s="393"/>
      <c r="N151" s="393"/>
      <c r="O151" s="394"/>
      <c r="P151" s="57"/>
      <c r="Q151" s="80"/>
      <c r="Y151"/>
      <c r="Z151"/>
      <c r="AA151"/>
      <c r="AB151"/>
    </row>
    <row r="152" spans="1:28" s="11" customFormat="1" ht="13.5" thickBot="1" x14ac:dyDescent="0.25">
      <c r="A152" s="142" t="s">
        <v>9</v>
      </c>
      <c r="B152" s="448" t="s">
        <v>10</v>
      </c>
      <c r="C152" s="449"/>
      <c r="D152" s="142" t="s">
        <v>15</v>
      </c>
      <c r="E152" s="143" t="s">
        <v>8</v>
      </c>
      <c r="F152" s="134" t="s">
        <v>11</v>
      </c>
      <c r="G152" s="36" t="s">
        <v>42</v>
      </c>
      <c r="H152" s="36" t="s">
        <v>85</v>
      </c>
      <c r="I152" s="36" t="s">
        <v>14</v>
      </c>
      <c r="J152" s="135" t="s">
        <v>12</v>
      </c>
      <c r="K152" s="130" t="s">
        <v>11</v>
      </c>
      <c r="L152" s="37" t="s">
        <v>42</v>
      </c>
      <c r="M152" s="37" t="s">
        <v>85</v>
      </c>
      <c r="N152" s="37" t="s">
        <v>157</v>
      </c>
      <c r="O152" s="131" t="s">
        <v>12</v>
      </c>
      <c r="P152" s="57"/>
      <c r="Q152" s="80"/>
      <c r="Y152"/>
      <c r="Z152"/>
      <c r="AA152"/>
      <c r="AB152"/>
    </row>
    <row r="153" spans="1:28" s="11" customFormat="1" ht="15.75" customHeight="1" x14ac:dyDescent="0.25">
      <c r="A153" s="144">
        <v>1</v>
      </c>
      <c r="B153" s="456"/>
      <c r="C153" s="457"/>
      <c r="D153" s="145"/>
      <c r="E153" s="146"/>
      <c r="F153" s="132"/>
      <c r="G153" s="46"/>
      <c r="H153" s="46"/>
      <c r="I153" s="46"/>
      <c r="J153" s="133"/>
      <c r="K153" s="132"/>
      <c r="L153" s="46"/>
      <c r="M153" s="46"/>
      <c r="N153" s="46"/>
      <c r="O153" s="133"/>
      <c r="P153" s="57"/>
      <c r="Q153" s="80"/>
      <c r="Y153"/>
      <c r="Z153"/>
      <c r="AA153"/>
      <c r="AB153"/>
    </row>
    <row r="154" spans="1:28" s="11" customFormat="1" ht="15.75" customHeight="1" x14ac:dyDescent="0.25">
      <c r="A154" s="147">
        <v>2</v>
      </c>
      <c r="B154" s="458"/>
      <c r="C154" s="459"/>
      <c r="D154" s="45"/>
      <c r="E154" s="148"/>
      <c r="F154" s="132"/>
      <c r="G154" s="46"/>
      <c r="H154" s="46"/>
      <c r="I154" s="46"/>
      <c r="J154" s="133"/>
      <c r="K154" s="132"/>
      <c r="L154" s="46"/>
      <c r="M154" s="46"/>
      <c r="N154" s="46"/>
      <c r="O154" s="133"/>
      <c r="P154" s="57"/>
      <c r="Q154" s="80"/>
      <c r="Y154"/>
      <c r="Z154"/>
      <c r="AA154"/>
      <c r="AB154"/>
    </row>
    <row r="155" spans="1:28" s="11" customFormat="1" ht="15.75" customHeight="1" x14ac:dyDescent="0.25">
      <c r="A155" s="147">
        <v>3</v>
      </c>
      <c r="B155" s="458"/>
      <c r="C155" s="459"/>
      <c r="D155" s="45"/>
      <c r="E155" s="148"/>
      <c r="F155" s="132"/>
      <c r="G155" s="46"/>
      <c r="H155" s="46"/>
      <c r="I155" s="46"/>
      <c r="J155" s="133"/>
      <c r="K155" s="132"/>
      <c r="L155" s="46"/>
      <c r="M155" s="46"/>
      <c r="N155" s="46"/>
      <c r="O155" s="133"/>
      <c r="P155" s="57"/>
      <c r="Q155" s="80"/>
      <c r="Y155"/>
      <c r="Z155"/>
      <c r="AA155"/>
      <c r="AB155"/>
    </row>
    <row r="156" spans="1:28" s="11" customFormat="1" ht="15.75" customHeight="1" x14ac:dyDescent="0.25">
      <c r="A156" s="147">
        <v>4</v>
      </c>
      <c r="B156" s="458"/>
      <c r="C156" s="459"/>
      <c r="D156" s="45"/>
      <c r="E156" s="148"/>
      <c r="F156" s="132"/>
      <c r="G156" s="46"/>
      <c r="H156" s="46"/>
      <c r="I156" s="46"/>
      <c r="J156" s="133"/>
      <c r="K156" s="132"/>
      <c r="L156" s="46"/>
      <c r="M156" s="46"/>
      <c r="N156" s="46"/>
      <c r="O156" s="133"/>
      <c r="P156" s="57"/>
      <c r="Q156" s="80"/>
      <c r="Y156"/>
      <c r="Z156"/>
      <c r="AA156"/>
      <c r="AB156"/>
    </row>
    <row r="157" spans="1:28" s="11" customFormat="1" ht="15.75" customHeight="1" x14ac:dyDescent="0.25">
      <c r="A157" s="147">
        <v>5</v>
      </c>
      <c r="B157" s="458"/>
      <c r="C157" s="459"/>
      <c r="D157" s="45"/>
      <c r="E157" s="148"/>
      <c r="F157" s="132"/>
      <c r="G157" s="46"/>
      <c r="H157" s="46"/>
      <c r="I157" s="46"/>
      <c r="J157" s="133"/>
      <c r="K157" s="132"/>
      <c r="L157" s="46"/>
      <c r="M157" s="46"/>
      <c r="N157" s="46"/>
      <c r="O157" s="133"/>
      <c r="P157" s="57"/>
      <c r="Q157" s="80"/>
      <c r="Y157"/>
      <c r="Z157"/>
      <c r="AA157"/>
      <c r="AB157"/>
    </row>
    <row r="158" spans="1:28" s="11" customFormat="1" ht="15.75" customHeight="1" x14ac:dyDescent="0.25">
      <c r="A158" s="147">
        <v>6</v>
      </c>
      <c r="B158" s="458"/>
      <c r="C158" s="459"/>
      <c r="D158" s="45"/>
      <c r="E158" s="148"/>
      <c r="F158" s="132"/>
      <c r="G158" s="46"/>
      <c r="H158" s="46"/>
      <c r="I158" s="46"/>
      <c r="J158" s="133"/>
      <c r="K158" s="132"/>
      <c r="L158" s="46"/>
      <c r="M158" s="46"/>
      <c r="N158" s="46"/>
      <c r="O158" s="133"/>
      <c r="P158" s="57"/>
      <c r="Q158" s="80"/>
      <c r="Y158"/>
      <c r="Z158"/>
      <c r="AA158"/>
      <c r="AB158"/>
    </row>
    <row r="159" spans="1:28" s="11" customFormat="1" ht="15.75" customHeight="1" x14ac:dyDescent="0.25">
      <c r="A159" s="147">
        <v>7</v>
      </c>
      <c r="B159" s="458"/>
      <c r="C159" s="459"/>
      <c r="D159" s="45"/>
      <c r="E159" s="148"/>
      <c r="F159" s="132"/>
      <c r="G159" s="46"/>
      <c r="H159" s="46"/>
      <c r="I159" s="46"/>
      <c r="J159" s="133"/>
      <c r="K159" s="132"/>
      <c r="L159" s="46"/>
      <c r="M159" s="46"/>
      <c r="N159" s="46"/>
      <c r="O159" s="133"/>
      <c r="P159" s="57"/>
      <c r="Q159" s="80"/>
      <c r="Y159"/>
      <c r="Z159"/>
      <c r="AA159"/>
      <c r="AB159"/>
    </row>
    <row r="160" spans="1:28" s="11" customFormat="1" ht="15.75" customHeight="1" x14ac:dyDescent="0.25">
      <c r="A160" s="147">
        <v>8</v>
      </c>
      <c r="B160" s="458"/>
      <c r="C160" s="459"/>
      <c r="D160" s="45"/>
      <c r="E160" s="148"/>
      <c r="F160" s="132"/>
      <c r="G160" s="46"/>
      <c r="H160" s="46"/>
      <c r="I160" s="46"/>
      <c r="J160" s="133"/>
      <c r="K160" s="132"/>
      <c r="L160" s="46"/>
      <c r="M160" s="46"/>
      <c r="N160" s="46"/>
      <c r="O160" s="133"/>
      <c r="P160" s="57"/>
      <c r="Q160" s="80"/>
      <c r="Y160"/>
      <c r="Z160"/>
      <c r="AA160"/>
      <c r="AB160"/>
    </row>
    <row r="161" spans="1:28" s="11" customFormat="1" ht="15.75" customHeight="1" x14ac:dyDescent="0.25">
      <c r="A161" s="147">
        <v>9</v>
      </c>
      <c r="B161" s="458"/>
      <c r="C161" s="459"/>
      <c r="D161" s="45"/>
      <c r="E161" s="148"/>
      <c r="F161" s="132"/>
      <c r="G161" s="46"/>
      <c r="H161" s="46"/>
      <c r="I161" s="46"/>
      <c r="J161" s="133"/>
      <c r="K161" s="132"/>
      <c r="L161" s="46"/>
      <c r="M161" s="46"/>
      <c r="N161" s="46"/>
      <c r="O161" s="133"/>
      <c r="P161" s="57"/>
      <c r="Q161" s="80"/>
      <c r="Y161"/>
      <c r="Z161"/>
      <c r="AA161"/>
      <c r="AB161"/>
    </row>
    <row r="162" spans="1:28" s="11" customFormat="1" ht="15.75" customHeight="1" x14ac:dyDescent="0.25">
      <c r="A162" s="147">
        <v>10</v>
      </c>
      <c r="B162" s="458"/>
      <c r="C162" s="459"/>
      <c r="D162" s="45"/>
      <c r="E162" s="148"/>
      <c r="F162" s="132"/>
      <c r="G162" s="46"/>
      <c r="H162" s="46"/>
      <c r="I162" s="46"/>
      <c r="J162" s="133"/>
      <c r="K162" s="132"/>
      <c r="L162" s="46"/>
      <c r="M162" s="46"/>
      <c r="N162" s="46"/>
      <c r="O162" s="133"/>
      <c r="P162" s="57"/>
      <c r="Q162" s="80"/>
      <c r="Y162"/>
      <c r="Z162"/>
      <c r="AA162"/>
      <c r="AB162"/>
    </row>
    <row r="163" spans="1:28" s="11" customFormat="1" ht="15.75" customHeight="1" x14ac:dyDescent="0.25">
      <c r="A163" s="147">
        <v>11</v>
      </c>
      <c r="B163" s="458"/>
      <c r="C163" s="459"/>
      <c r="D163" s="45"/>
      <c r="E163" s="148"/>
      <c r="F163" s="132"/>
      <c r="G163" s="46"/>
      <c r="H163" s="46"/>
      <c r="I163" s="46"/>
      <c r="J163" s="133"/>
      <c r="K163" s="132"/>
      <c r="L163" s="46"/>
      <c r="M163" s="46"/>
      <c r="N163" s="46"/>
      <c r="O163" s="133"/>
      <c r="P163" s="57"/>
      <c r="Q163" s="80"/>
      <c r="Y163"/>
      <c r="Z163"/>
      <c r="AA163"/>
      <c r="AB163"/>
    </row>
    <row r="164" spans="1:28" s="11" customFormat="1" ht="15.75" customHeight="1" thickBot="1" x14ac:dyDescent="0.3">
      <c r="A164" s="149">
        <v>12</v>
      </c>
      <c r="B164" s="462"/>
      <c r="C164" s="463"/>
      <c r="D164" s="150"/>
      <c r="E164" s="151"/>
      <c r="F164" s="136"/>
      <c r="G164" s="46"/>
      <c r="H164" s="137"/>
      <c r="I164" s="137"/>
      <c r="J164" s="138"/>
      <c r="K164" s="136"/>
      <c r="L164" s="46"/>
      <c r="M164" s="137"/>
      <c r="N164" s="46"/>
      <c r="O164" s="138"/>
      <c r="P164" s="57"/>
      <c r="Q164" s="80"/>
      <c r="Y164"/>
      <c r="Z164"/>
      <c r="AA164"/>
      <c r="AB164"/>
    </row>
    <row r="165" spans="1:28" s="11" customFormat="1" ht="13.5" thickBot="1" x14ac:dyDescent="0.25">
      <c r="A165"/>
      <c r="B165" s="198"/>
      <c r="C165"/>
      <c r="D165" s="460" t="s">
        <v>13</v>
      </c>
      <c r="E165" s="509"/>
      <c r="F165" s="139">
        <f>SUM(F153:F164)</f>
        <v>0</v>
      </c>
      <c r="G165" s="140">
        <f>SUM(G153:G164)</f>
        <v>0</v>
      </c>
      <c r="H165" s="140">
        <f t="shared" ref="H165" si="57">SUM(H153:H164)</f>
        <v>0</v>
      </c>
      <c r="I165" s="140">
        <f t="shared" ref="I165" si="58">SUM(I153:I164)</f>
        <v>0</v>
      </c>
      <c r="J165" s="141"/>
      <c r="K165" s="139">
        <f>SUM(K153:K164)</f>
        <v>0</v>
      </c>
      <c r="L165" s="140">
        <f t="shared" ref="L165" si="59">SUM(L153:L164)</f>
        <v>0</v>
      </c>
      <c r="M165" s="140">
        <f t="shared" ref="M165" si="60">SUM(M153:M164)</f>
        <v>0</v>
      </c>
      <c r="N165" s="140">
        <f t="shared" ref="N165" si="61">SUM(N153:N164)</f>
        <v>0</v>
      </c>
      <c r="O165" s="141"/>
      <c r="P165" s="57"/>
      <c r="Q165" s="80"/>
      <c r="Y165"/>
      <c r="Z165"/>
      <c r="AA165"/>
      <c r="AB165"/>
    </row>
    <row r="166" spans="1:28" s="11" customFormat="1" x14ac:dyDescent="0.2">
      <c r="A166"/>
      <c r="B166" s="198"/>
      <c r="C166"/>
      <c r="D166"/>
      <c r="E166"/>
      <c r="F166" s="9"/>
      <c r="G166" s="9"/>
      <c r="H166"/>
      <c r="I166"/>
      <c r="K166"/>
      <c r="L166"/>
      <c r="M166"/>
      <c r="N166"/>
      <c r="P166" s="57"/>
      <c r="Q166" s="80"/>
      <c r="Y166"/>
      <c r="Z166"/>
      <c r="AA166"/>
      <c r="AB166"/>
    </row>
    <row r="167" spans="1:28" s="11" customFormat="1" ht="15.75" customHeight="1" x14ac:dyDescent="0.2">
      <c r="A167" s="359" t="s">
        <v>69</v>
      </c>
      <c r="B167" s="359"/>
      <c r="C167" s="28" t="s">
        <v>71</v>
      </c>
      <c r="D167" s="1"/>
      <c r="E167" s="4"/>
      <c r="F167" s="4"/>
      <c r="G167" s="1"/>
      <c r="H167" s="5"/>
      <c r="I167" s="5"/>
      <c r="J167" s="4"/>
      <c r="K167" s="5"/>
      <c r="L167" s="5"/>
      <c r="M167" s="5"/>
      <c r="N167" s="5"/>
      <c r="P167" s="57"/>
      <c r="Q167" s="80"/>
      <c r="Y167"/>
      <c r="Z167"/>
      <c r="AA167"/>
      <c r="AB167"/>
    </row>
    <row r="168" spans="1:28" s="11" customFormat="1" x14ac:dyDescent="0.2">
      <c r="A168" s="16"/>
      <c r="B168" s="16"/>
      <c r="C168" s="28" t="s">
        <v>70</v>
      </c>
      <c r="D168" s="1"/>
      <c r="E168" s="4"/>
      <c r="F168" s="4"/>
      <c r="G168" s="1"/>
      <c r="H168" s="5"/>
      <c r="I168" s="5"/>
      <c r="J168" s="4"/>
      <c r="K168" s="5"/>
      <c r="L168" s="5"/>
      <c r="M168" s="5"/>
      <c r="N168" s="5"/>
      <c r="P168" s="57"/>
      <c r="Q168" s="80"/>
      <c r="Y168"/>
      <c r="Z168"/>
      <c r="AA168"/>
      <c r="AB168"/>
    </row>
    <row r="169" spans="1:28" s="11" customFormat="1" ht="13.5" thickBot="1" x14ac:dyDescent="0.25">
      <c r="A169" s="82"/>
      <c r="B169" s="83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57"/>
      <c r="Q169" s="80"/>
      <c r="Y169"/>
      <c r="Z169"/>
      <c r="AA169"/>
      <c r="AB169"/>
    </row>
    <row r="170" spans="1:28" s="11" customFormat="1" x14ac:dyDescent="0.2">
      <c r="A170" s="360" t="s">
        <v>25</v>
      </c>
      <c r="B170" s="361"/>
      <c r="C170" s="360" t="s">
        <v>155</v>
      </c>
      <c r="D170" s="364"/>
      <c r="E170" s="361"/>
      <c r="F170" s="383" t="s">
        <v>78</v>
      </c>
      <c r="G170" s="384"/>
      <c r="H170" s="384"/>
      <c r="I170" s="384"/>
      <c r="J170" s="385"/>
      <c r="K170" s="389" t="s">
        <v>158</v>
      </c>
      <c r="L170" s="390"/>
      <c r="M170" s="390"/>
      <c r="N170" s="390"/>
      <c r="O170" s="391"/>
      <c r="P170" s="57"/>
      <c r="Q170" s="80"/>
      <c r="Y170"/>
      <c r="Z170"/>
      <c r="AA170"/>
      <c r="AB170"/>
    </row>
    <row r="171" spans="1:28" s="11" customFormat="1" ht="13.5" thickBot="1" x14ac:dyDescent="0.25">
      <c r="A171" s="362"/>
      <c r="B171" s="363"/>
      <c r="C171" s="362"/>
      <c r="D171" s="366"/>
      <c r="E171" s="363"/>
      <c r="F171" s="386"/>
      <c r="G171" s="387"/>
      <c r="H171" s="387"/>
      <c r="I171" s="387"/>
      <c r="J171" s="388"/>
      <c r="K171" s="392"/>
      <c r="L171" s="393"/>
      <c r="M171" s="393"/>
      <c r="N171" s="393"/>
      <c r="O171" s="394"/>
      <c r="P171" s="57"/>
      <c r="Q171" s="80"/>
      <c r="Y171"/>
      <c r="Z171"/>
      <c r="AA171"/>
      <c r="AB171"/>
    </row>
    <row r="172" spans="1:28" s="11" customFormat="1" ht="13.5" thickBot="1" x14ac:dyDescent="0.25">
      <c r="A172" s="142" t="s">
        <v>9</v>
      </c>
      <c r="B172" s="448" t="s">
        <v>10</v>
      </c>
      <c r="C172" s="449"/>
      <c r="D172" s="142" t="s">
        <v>15</v>
      </c>
      <c r="E172" s="143" t="s">
        <v>8</v>
      </c>
      <c r="F172" s="134" t="s">
        <v>11</v>
      </c>
      <c r="G172" s="36" t="s">
        <v>42</v>
      </c>
      <c r="H172" s="36" t="s">
        <v>85</v>
      </c>
      <c r="I172" s="36" t="s">
        <v>14</v>
      </c>
      <c r="J172" s="135" t="s">
        <v>12</v>
      </c>
      <c r="K172" s="130" t="s">
        <v>11</v>
      </c>
      <c r="L172" s="37" t="s">
        <v>42</v>
      </c>
      <c r="M172" s="37" t="s">
        <v>85</v>
      </c>
      <c r="N172" s="37" t="s">
        <v>157</v>
      </c>
      <c r="O172" s="131" t="s">
        <v>12</v>
      </c>
      <c r="P172" s="57"/>
      <c r="Q172" s="80"/>
      <c r="Y172"/>
      <c r="Z172"/>
      <c r="AA172"/>
      <c r="AB172"/>
    </row>
    <row r="173" spans="1:28" s="11" customFormat="1" ht="15.75" customHeight="1" x14ac:dyDescent="0.25">
      <c r="A173" s="144">
        <v>1</v>
      </c>
      <c r="B173" s="456"/>
      <c r="C173" s="457"/>
      <c r="D173" s="145"/>
      <c r="E173" s="146"/>
      <c r="F173" s="132"/>
      <c r="G173" s="46"/>
      <c r="H173" s="46"/>
      <c r="I173" s="46"/>
      <c r="J173" s="133"/>
      <c r="K173" s="132"/>
      <c r="L173" s="46"/>
      <c r="M173" s="46"/>
      <c r="N173" s="46"/>
      <c r="O173" s="133"/>
      <c r="P173" s="57"/>
      <c r="Q173" s="80"/>
      <c r="Y173"/>
      <c r="Z173"/>
      <c r="AA173"/>
      <c r="AB173"/>
    </row>
    <row r="174" spans="1:28" s="11" customFormat="1" ht="15.75" customHeight="1" x14ac:dyDescent="0.25">
      <c r="A174" s="147">
        <v>2</v>
      </c>
      <c r="B174" s="458"/>
      <c r="C174" s="459"/>
      <c r="D174" s="45"/>
      <c r="E174" s="148"/>
      <c r="F174" s="132"/>
      <c r="G174" s="46"/>
      <c r="H174" s="46"/>
      <c r="I174" s="46"/>
      <c r="J174" s="133"/>
      <c r="K174" s="132"/>
      <c r="L174" s="46"/>
      <c r="M174" s="46"/>
      <c r="N174" s="46"/>
      <c r="O174" s="133"/>
      <c r="P174" s="57"/>
      <c r="Q174" s="80"/>
      <c r="Y174"/>
      <c r="Z174"/>
      <c r="AA174"/>
      <c r="AB174"/>
    </row>
    <row r="175" spans="1:28" s="11" customFormat="1" ht="15.75" customHeight="1" x14ac:dyDescent="0.25">
      <c r="A175" s="147">
        <v>3</v>
      </c>
      <c r="B175" s="458"/>
      <c r="C175" s="459"/>
      <c r="D175" s="45"/>
      <c r="E175" s="148"/>
      <c r="F175" s="132"/>
      <c r="G175" s="46"/>
      <c r="H175" s="46"/>
      <c r="I175" s="46"/>
      <c r="J175" s="133"/>
      <c r="K175" s="132"/>
      <c r="L175" s="46"/>
      <c r="M175" s="46"/>
      <c r="N175" s="46"/>
      <c r="O175" s="133"/>
      <c r="P175" s="57"/>
      <c r="Q175" s="80"/>
      <c r="Y175"/>
      <c r="Z175"/>
      <c r="AA175"/>
      <c r="AB175"/>
    </row>
    <row r="176" spans="1:28" s="11" customFormat="1" ht="15.75" customHeight="1" x14ac:dyDescent="0.25">
      <c r="A176" s="147">
        <v>4</v>
      </c>
      <c r="B176" s="458"/>
      <c r="C176" s="459"/>
      <c r="D176" s="45"/>
      <c r="E176" s="148"/>
      <c r="F176" s="132"/>
      <c r="G176" s="46"/>
      <c r="H176" s="46"/>
      <c r="I176" s="46"/>
      <c r="J176" s="133"/>
      <c r="K176" s="132"/>
      <c r="L176" s="46"/>
      <c r="M176" s="46"/>
      <c r="N176" s="46"/>
      <c r="O176" s="133"/>
      <c r="P176" s="57"/>
      <c r="Q176" s="80"/>
      <c r="Y176"/>
      <c r="Z176"/>
      <c r="AA176"/>
      <c r="AB176"/>
    </row>
    <row r="177" spans="1:28" s="11" customFormat="1" ht="15.75" customHeight="1" x14ac:dyDescent="0.25">
      <c r="A177" s="147">
        <v>5</v>
      </c>
      <c r="B177" s="458"/>
      <c r="C177" s="459"/>
      <c r="D177" s="45"/>
      <c r="E177" s="148"/>
      <c r="F177" s="132"/>
      <c r="G177" s="46"/>
      <c r="H177" s="46"/>
      <c r="I177" s="46"/>
      <c r="J177" s="133"/>
      <c r="K177" s="132"/>
      <c r="L177" s="46"/>
      <c r="M177" s="46"/>
      <c r="N177" s="46"/>
      <c r="O177" s="133"/>
      <c r="P177" s="57"/>
      <c r="Q177" s="80"/>
      <c r="Y177"/>
      <c r="Z177"/>
      <c r="AA177"/>
      <c r="AB177"/>
    </row>
    <row r="178" spans="1:28" s="11" customFormat="1" ht="15.75" customHeight="1" x14ac:dyDescent="0.25">
      <c r="A178" s="147">
        <v>6</v>
      </c>
      <c r="B178" s="458"/>
      <c r="C178" s="459"/>
      <c r="D178" s="45"/>
      <c r="E178" s="148"/>
      <c r="F178" s="132"/>
      <c r="G178" s="46"/>
      <c r="H178" s="46"/>
      <c r="I178" s="46"/>
      <c r="J178" s="133"/>
      <c r="K178" s="132"/>
      <c r="L178" s="46"/>
      <c r="M178" s="46"/>
      <c r="N178" s="46"/>
      <c r="O178" s="133"/>
      <c r="P178" s="57"/>
      <c r="Q178" s="80"/>
      <c r="Y178"/>
      <c r="Z178"/>
      <c r="AA178"/>
      <c r="AB178"/>
    </row>
    <row r="179" spans="1:28" s="11" customFormat="1" ht="15.75" customHeight="1" x14ac:dyDescent="0.25">
      <c r="A179" s="147">
        <v>7</v>
      </c>
      <c r="B179" s="458"/>
      <c r="C179" s="459"/>
      <c r="D179" s="45"/>
      <c r="E179" s="148"/>
      <c r="F179" s="132"/>
      <c r="G179" s="46"/>
      <c r="H179" s="46"/>
      <c r="I179" s="46"/>
      <c r="J179" s="133"/>
      <c r="K179" s="132"/>
      <c r="L179" s="46"/>
      <c r="M179" s="46"/>
      <c r="N179" s="46"/>
      <c r="O179" s="133"/>
      <c r="P179" s="57"/>
      <c r="Q179" s="80"/>
      <c r="Y179"/>
      <c r="Z179"/>
      <c r="AA179"/>
      <c r="AB179"/>
    </row>
    <row r="180" spans="1:28" s="11" customFormat="1" ht="15.75" customHeight="1" x14ac:dyDescent="0.25">
      <c r="A180" s="147">
        <v>8</v>
      </c>
      <c r="B180" s="458"/>
      <c r="C180" s="459"/>
      <c r="D180" s="45"/>
      <c r="E180" s="148"/>
      <c r="F180" s="132"/>
      <c r="G180" s="46"/>
      <c r="H180" s="46"/>
      <c r="I180" s="46"/>
      <c r="J180" s="133"/>
      <c r="K180" s="132"/>
      <c r="L180" s="46"/>
      <c r="M180" s="46"/>
      <c r="N180" s="46"/>
      <c r="O180" s="133"/>
      <c r="P180" s="57"/>
      <c r="Q180" s="80"/>
      <c r="Y180"/>
      <c r="Z180"/>
      <c r="AA180"/>
      <c r="AB180"/>
    </row>
    <row r="181" spans="1:28" s="11" customFormat="1" ht="15.75" customHeight="1" x14ac:dyDescent="0.25">
      <c r="A181" s="147">
        <v>9</v>
      </c>
      <c r="B181" s="458"/>
      <c r="C181" s="459"/>
      <c r="D181" s="45"/>
      <c r="E181" s="148"/>
      <c r="F181" s="132"/>
      <c r="G181" s="46"/>
      <c r="H181" s="46"/>
      <c r="I181" s="46"/>
      <c r="J181" s="133"/>
      <c r="K181" s="132"/>
      <c r="L181" s="46"/>
      <c r="M181" s="46"/>
      <c r="N181" s="46"/>
      <c r="O181" s="133"/>
      <c r="P181" s="57"/>
      <c r="Q181" s="80"/>
      <c r="Y181"/>
      <c r="Z181"/>
      <c r="AA181"/>
      <c r="AB181"/>
    </row>
    <row r="182" spans="1:28" s="11" customFormat="1" ht="15.75" customHeight="1" x14ac:dyDescent="0.25">
      <c r="A182" s="147">
        <v>10</v>
      </c>
      <c r="B182" s="458"/>
      <c r="C182" s="459"/>
      <c r="D182" s="45"/>
      <c r="E182" s="148"/>
      <c r="F182" s="132"/>
      <c r="G182" s="46"/>
      <c r="H182" s="46"/>
      <c r="I182" s="46"/>
      <c r="J182" s="133"/>
      <c r="K182" s="132"/>
      <c r="L182" s="46"/>
      <c r="M182" s="46"/>
      <c r="N182" s="46"/>
      <c r="O182" s="133"/>
      <c r="P182" s="57"/>
      <c r="Q182" s="80"/>
      <c r="Y182"/>
      <c r="Z182"/>
      <c r="AA182"/>
      <c r="AB182"/>
    </row>
    <row r="183" spans="1:28" s="11" customFormat="1" ht="15.75" customHeight="1" x14ac:dyDescent="0.25">
      <c r="A183" s="147">
        <v>11</v>
      </c>
      <c r="B183" s="458"/>
      <c r="C183" s="459"/>
      <c r="D183" s="45"/>
      <c r="E183" s="148"/>
      <c r="F183" s="132"/>
      <c r="G183" s="46"/>
      <c r="H183" s="46"/>
      <c r="I183" s="46"/>
      <c r="J183" s="133"/>
      <c r="K183" s="132"/>
      <c r="L183" s="46"/>
      <c r="M183" s="46"/>
      <c r="N183" s="46"/>
      <c r="O183" s="133"/>
      <c r="P183" s="57"/>
      <c r="Q183" s="80"/>
      <c r="Y183"/>
      <c r="Z183"/>
      <c r="AA183"/>
      <c r="AB183"/>
    </row>
    <row r="184" spans="1:28" s="11" customFormat="1" ht="15.75" customHeight="1" thickBot="1" x14ac:dyDescent="0.3">
      <c r="A184" s="149">
        <v>12</v>
      </c>
      <c r="B184" s="462"/>
      <c r="C184" s="463"/>
      <c r="D184" s="150"/>
      <c r="E184" s="151"/>
      <c r="F184" s="136"/>
      <c r="G184" s="46"/>
      <c r="H184" s="137"/>
      <c r="I184" s="137"/>
      <c r="J184" s="138"/>
      <c r="K184" s="136"/>
      <c r="L184" s="46"/>
      <c r="M184" s="137"/>
      <c r="N184" s="46"/>
      <c r="O184" s="138"/>
      <c r="P184" s="57"/>
      <c r="Q184" s="80"/>
      <c r="Y184"/>
      <c r="Z184"/>
      <c r="AA184"/>
      <c r="AB184"/>
    </row>
    <row r="185" spans="1:28" s="11" customFormat="1" ht="13.5" thickBot="1" x14ac:dyDescent="0.25">
      <c r="A185"/>
      <c r="B185" s="198"/>
      <c r="C185"/>
      <c r="D185" s="460" t="s">
        <v>13</v>
      </c>
      <c r="E185" s="509"/>
      <c r="F185" s="139">
        <f>SUM(F173:F184)</f>
        <v>0</v>
      </c>
      <c r="G185" s="140">
        <f>SUM(G173:G184)</f>
        <v>0</v>
      </c>
      <c r="H185" s="140">
        <f t="shared" ref="H185" si="62">SUM(H173:H184)</f>
        <v>0</v>
      </c>
      <c r="I185" s="140">
        <f t="shared" ref="I185" si="63">SUM(I173:I184)</f>
        <v>0</v>
      </c>
      <c r="J185" s="141"/>
      <c r="K185" s="139">
        <f>SUM(K173:K184)</f>
        <v>0</v>
      </c>
      <c r="L185" s="140">
        <f t="shared" ref="L185" si="64">SUM(L173:L184)</f>
        <v>0</v>
      </c>
      <c r="M185" s="140">
        <f t="shared" ref="M185" si="65">SUM(M173:M184)</f>
        <v>0</v>
      </c>
      <c r="N185" s="140">
        <f t="shared" ref="N185" si="66">SUM(N173:N184)</f>
        <v>0</v>
      </c>
      <c r="O185" s="141"/>
      <c r="P185" s="57"/>
      <c r="Q185" s="80"/>
      <c r="Y185"/>
      <c r="Z185"/>
      <c r="AA185"/>
      <c r="AB185"/>
    </row>
    <row r="186" spans="1:28" s="11" customFormat="1" x14ac:dyDescent="0.2">
      <c r="A186"/>
      <c r="B186" s="198"/>
      <c r="C186"/>
      <c r="D186"/>
      <c r="E186"/>
      <c r="F186" s="9"/>
      <c r="G186" s="9"/>
      <c r="H186"/>
      <c r="I186"/>
      <c r="K186"/>
      <c r="L186"/>
      <c r="M186"/>
      <c r="N186"/>
      <c r="P186" s="57"/>
      <c r="Q186" s="80"/>
      <c r="Y186"/>
      <c r="Z186"/>
      <c r="AA186"/>
      <c r="AB186"/>
    </row>
    <row r="187" spans="1:28" s="11" customFormat="1" x14ac:dyDescent="0.2">
      <c r="A187" s="359" t="s">
        <v>69</v>
      </c>
      <c r="B187" s="359"/>
      <c r="C187" s="28" t="s">
        <v>71</v>
      </c>
      <c r="D187" s="1"/>
      <c r="E187" s="4"/>
      <c r="F187" s="4"/>
      <c r="G187" s="1"/>
      <c r="H187" s="5"/>
      <c r="I187" s="5"/>
      <c r="J187" s="4"/>
      <c r="K187" s="5"/>
      <c r="L187" s="5"/>
      <c r="M187" s="5"/>
      <c r="N187" s="5"/>
      <c r="P187" s="57"/>
      <c r="Q187" s="80"/>
      <c r="Y187"/>
      <c r="Z187"/>
      <c r="AA187"/>
      <c r="AB187"/>
    </row>
    <row r="188" spans="1:28" s="11" customFormat="1" x14ac:dyDescent="0.2">
      <c r="A188" s="16"/>
      <c r="B188" s="16"/>
      <c r="C188" s="28" t="s">
        <v>70</v>
      </c>
      <c r="D188" s="1"/>
      <c r="E188" s="4"/>
      <c r="F188" s="4"/>
      <c r="G188" s="1"/>
      <c r="H188" s="5"/>
      <c r="I188" s="5"/>
      <c r="J188" s="4"/>
      <c r="K188" s="5"/>
      <c r="L188" s="5"/>
      <c r="M188" s="5"/>
      <c r="N188" s="5"/>
      <c r="P188" s="57"/>
      <c r="Q188" s="80"/>
      <c r="Y188"/>
      <c r="Z188"/>
      <c r="AA188"/>
      <c r="AB188"/>
    </row>
    <row r="189" spans="1:28" s="11" customFormat="1" ht="13.5" thickBot="1" x14ac:dyDescent="0.25">
      <c r="A189" s="82"/>
      <c r="B189" s="83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57"/>
      <c r="Q189" s="80"/>
      <c r="Y189"/>
      <c r="Z189"/>
      <c r="AA189"/>
      <c r="AB189"/>
    </row>
    <row r="190" spans="1:28" s="11" customFormat="1" x14ac:dyDescent="0.2">
      <c r="A190" s="360" t="s">
        <v>26</v>
      </c>
      <c r="B190" s="361"/>
      <c r="C190" s="360" t="s">
        <v>155</v>
      </c>
      <c r="D190" s="364"/>
      <c r="E190" s="361"/>
      <c r="F190" s="383" t="s">
        <v>78</v>
      </c>
      <c r="G190" s="384"/>
      <c r="H190" s="384"/>
      <c r="I190" s="384"/>
      <c r="J190" s="385"/>
      <c r="K190" s="389" t="s">
        <v>158</v>
      </c>
      <c r="L190" s="390"/>
      <c r="M190" s="390"/>
      <c r="N190" s="390"/>
      <c r="O190" s="391"/>
      <c r="P190" s="57"/>
      <c r="Q190" s="80"/>
      <c r="Y190"/>
      <c r="Z190"/>
      <c r="AA190"/>
      <c r="AB190"/>
    </row>
    <row r="191" spans="1:28" s="11" customFormat="1" ht="13.5" thickBot="1" x14ac:dyDescent="0.25">
      <c r="A191" s="362"/>
      <c r="B191" s="363"/>
      <c r="C191" s="362"/>
      <c r="D191" s="366"/>
      <c r="E191" s="363"/>
      <c r="F191" s="386"/>
      <c r="G191" s="387"/>
      <c r="H191" s="387"/>
      <c r="I191" s="387"/>
      <c r="J191" s="388"/>
      <c r="K191" s="392"/>
      <c r="L191" s="393"/>
      <c r="M191" s="393"/>
      <c r="N191" s="393"/>
      <c r="O191" s="394"/>
      <c r="P191" s="57"/>
      <c r="Q191" s="80"/>
      <c r="Y191"/>
      <c r="Z191"/>
      <c r="AA191"/>
      <c r="AB191"/>
    </row>
    <row r="192" spans="1:28" s="11" customFormat="1" ht="13.5" thickBot="1" x14ac:dyDescent="0.25">
      <c r="A192" s="142" t="s">
        <v>9</v>
      </c>
      <c r="B192" s="448" t="s">
        <v>10</v>
      </c>
      <c r="C192" s="449"/>
      <c r="D192" s="142" t="s">
        <v>15</v>
      </c>
      <c r="E192" s="143" t="s">
        <v>8</v>
      </c>
      <c r="F192" s="134" t="s">
        <v>11</v>
      </c>
      <c r="G192" s="36" t="s">
        <v>42</v>
      </c>
      <c r="H192" s="36" t="s">
        <v>85</v>
      </c>
      <c r="I192" s="36" t="s">
        <v>14</v>
      </c>
      <c r="J192" s="135" t="s">
        <v>12</v>
      </c>
      <c r="K192" s="130" t="s">
        <v>11</v>
      </c>
      <c r="L192" s="37" t="s">
        <v>42</v>
      </c>
      <c r="M192" s="37" t="s">
        <v>85</v>
      </c>
      <c r="N192" s="37" t="s">
        <v>157</v>
      </c>
      <c r="O192" s="131" t="s">
        <v>12</v>
      </c>
      <c r="P192" s="57"/>
      <c r="Q192" s="80"/>
      <c r="Y192"/>
      <c r="Z192"/>
      <c r="AA192"/>
      <c r="AB192"/>
    </row>
    <row r="193" spans="1:28" s="11" customFormat="1" ht="15.75" customHeight="1" x14ac:dyDescent="0.25">
      <c r="A193" s="144">
        <v>1</v>
      </c>
      <c r="B193" s="456"/>
      <c r="C193" s="457"/>
      <c r="D193" s="145"/>
      <c r="E193" s="146"/>
      <c r="F193" s="132"/>
      <c r="G193" s="46"/>
      <c r="H193" s="46"/>
      <c r="I193" s="46"/>
      <c r="J193" s="133"/>
      <c r="K193" s="132"/>
      <c r="L193" s="46"/>
      <c r="M193" s="46"/>
      <c r="N193" s="46"/>
      <c r="O193" s="133"/>
      <c r="P193" s="57"/>
      <c r="Q193" s="80"/>
      <c r="Y193"/>
      <c r="Z193"/>
      <c r="AA193"/>
      <c r="AB193"/>
    </row>
    <row r="194" spans="1:28" s="11" customFormat="1" ht="15.75" customHeight="1" x14ac:dyDescent="0.25">
      <c r="A194" s="147">
        <v>2</v>
      </c>
      <c r="B194" s="458"/>
      <c r="C194" s="459"/>
      <c r="D194" s="45"/>
      <c r="E194" s="148"/>
      <c r="F194" s="132"/>
      <c r="G194" s="46"/>
      <c r="H194" s="46"/>
      <c r="I194" s="46"/>
      <c r="J194" s="133"/>
      <c r="K194" s="132"/>
      <c r="L194" s="46"/>
      <c r="M194" s="46"/>
      <c r="N194" s="46"/>
      <c r="O194" s="133"/>
      <c r="P194" s="57"/>
      <c r="Q194" s="80"/>
      <c r="Y194"/>
      <c r="Z194"/>
      <c r="AA194"/>
      <c r="AB194"/>
    </row>
    <row r="195" spans="1:28" s="11" customFormat="1" ht="15.75" customHeight="1" x14ac:dyDescent="0.25">
      <c r="A195" s="147">
        <v>3</v>
      </c>
      <c r="B195" s="458"/>
      <c r="C195" s="459"/>
      <c r="D195" s="45"/>
      <c r="E195" s="148"/>
      <c r="F195" s="132"/>
      <c r="G195" s="46"/>
      <c r="H195" s="46"/>
      <c r="I195" s="46"/>
      <c r="J195" s="133"/>
      <c r="K195" s="132"/>
      <c r="L195" s="46"/>
      <c r="M195" s="46"/>
      <c r="N195" s="46"/>
      <c r="O195" s="133"/>
      <c r="P195" s="57"/>
      <c r="Q195" s="80"/>
      <c r="Y195"/>
      <c r="Z195"/>
      <c r="AA195"/>
      <c r="AB195"/>
    </row>
    <row r="196" spans="1:28" s="11" customFormat="1" ht="15.75" customHeight="1" x14ac:dyDescent="0.25">
      <c r="A196" s="147">
        <v>4</v>
      </c>
      <c r="B196" s="458"/>
      <c r="C196" s="459"/>
      <c r="D196" s="45"/>
      <c r="E196" s="148"/>
      <c r="F196" s="132"/>
      <c r="G196" s="46"/>
      <c r="H196" s="46"/>
      <c r="I196" s="46"/>
      <c r="J196" s="133"/>
      <c r="K196" s="132"/>
      <c r="L196" s="46"/>
      <c r="M196" s="46"/>
      <c r="N196" s="46"/>
      <c r="O196" s="133"/>
      <c r="P196" s="57"/>
      <c r="Q196" s="80"/>
      <c r="Y196"/>
      <c r="Z196"/>
      <c r="AA196"/>
      <c r="AB196"/>
    </row>
    <row r="197" spans="1:28" s="11" customFormat="1" ht="15.75" customHeight="1" x14ac:dyDescent="0.25">
      <c r="A197" s="147">
        <v>5</v>
      </c>
      <c r="B197" s="458"/>
      <c r="C197" s="459"/>
      <c r="D197" s="45"/>
      <c r="E197" s="148"/>
      <c r="F197" s="132"/>
      <c r="G197" s="46"/>
      <c r="H197" s="46"/>
      <c r="I197" s="46"/>
      <c r="J197" s="133"/>
      <c r="K197" s="132"/>
      <c r="L197" s="46"/>
      <c r="M197" s="46"/>
      <c r="N197" s="46"/>
      <c r="O197" s="133"/>
      <c r="P197" s="57"/>
      <c r="Q197" s="80"/>
      <c r="Y197"/>
      <c r="Z197"/>
      <c r="AA197"/>
      <c r="AB197"/>
    </row>
    <row r="198" spans="1:28" s="11" customFormat="1" ht="15.75" customHeight="1" x14ac:dyDescent="0.25">
      <c r="A198" s="147">
        <v>6</v>
      </c>
      <c r="B198" s="458"/>
      <c r="C198" s="459"/>
      <c r="D198" s="45"/>
      <c r="E198" s="148"/>
      <c r="F198" s="132"/>
      <c r="G198" s="46"/>
      <c r="H198" s="46"/>
      <c r="I198" s="46"/>
      <c r="J198" s="133"/>
      <c r="K198" s="132"/>
      <c r="L198" s="46"/>
      <c r="M198" s="46"/>
      <c r="N198" s="46"/>
      <c r="O198" s="133"/>
      <c r="P198" s="57"/>
      <c r="Q198" s="80"/>
      <c r="Y198"/>
      <c r="Z198"/>
      <c r="AA198"/>
      <c r="AB198"/>
    </row>
    <row r="199" spans="1:28" s="11" customFormat="1" ht="15.75" customHeight="1" x14ac:dyDescent="0.25">
      <c r="A199" s="147">
        <v>7</v>
      </c>
      <c r="B199" s="458"/>
      <c r="C199" s="459"/>
      <c r="D199" s="45"/>
      <c r="E199" s="148"/>
      <c r="F199" s="132"/>
      <c r="G199" s="46"/>
      <c r="H199" s="46"/>
      <c r="I199" s="46"/>
      <c r="J199" s="133"/>
      <c r="K199" s="132"/>
      <c r="L199" s="46"/>
      <c r="M199" s="46"/>
      <c r="N199" s="46"/>
      <c r="O199" s="133"/>
      <c r="P199" s="57"/>
      <c r="Q199" s="80"/>
      <c r="Y199"/>
      <c r="Z199"/>
      <c r="AA199"/>
      <c r="AB199"/>
    </row>
    <row r="200" spans="1:28" s="11" customFormat="1" ht="15.75" customHeight="1" x14ac:dyDescent="0.25">
      <c r="A200" s="147">
        <v>8</v>
      </c>
      <c r="B200" s="458"/>
      <c r="C200" s="459"/>
      <c r="D200" s="45"/>
      <c r="E200" s="148"/>
      <c r="F200" s="132"/>
      <c r="G200" s="46"/>
      <c r="H200" s="46"/>
      <c r="I200" s="46"/>
      <c r="J200" s="133"/>
      <c r="K200" s="132"/>
      <c r="L200" s="46"/>
      <c r="M200" s="46"/>
      <c r="N200" s="46"/>
      <c r="O200" s="133"/>
      <c r="P200" s="57"/>
      <c r="Q200" s="80"/>
      <c r="Y200"/>
      <c r="Z200"/>
      <c r="AA200"/>
      <c r="AB200"/>
    </row>
    <row r="201" spans="1:28" s="11" customFormat="1" ht="15.75" customHeight="1" x14ac:dyDescent="0.25">
      <c r="A201" s="147">
        <v>9</v>
      </c>
      <c r="B201" s="458"/>
      <c r="C201" s="459"/>
      <c r="D201" s="45"/>
      <c r="E201" s="148"/>
      <c r="F201" s="132"/>
      <c r="G201" s="46"/>
      <c r="H201" s="46"/>
      <c r="I201" s="46"/>
      <c r="J201" s="133"/>
      <c r="K201" s="132"/>
      <c r="L201" s="46"/>
      <c r="M201" s="46"/>
      <c r="N201" s="46"/>
      <c r="O201" s="133"/>
      <c r="P201" s="57"/>
      <c r="Q201" s="80"/>
      <c r="Y201"/>
      <c r="Z201"/>
      <c r="AA201"/>
      <c r="AB201"/>
    </row>
    <row r="202" spans="1:28" s="11" customFormat="1" ht="15.75" customHeight="1" x14ac:dyDescent="0.25">
      <c r="A202" s="147">
        <v>10</v>
      </c>
      <c r="B202" s="458"/>
      <c r="C202" s="459"/>
      <c r="D202" s="45"/>
      <c r="E202" s="148"/>
      <c r="F202" s="132"/>
      <c r="G202" s="46"/>
      <c r="H202" s="46"/>
      <c r="I202" s="46"/>
      <c r="J202" s="133"/>
      <c r="K202" s="132"/>
      <c r="L202" s="46"/>
      <c r="M202" s="46"/>
      <c r="N202" s="46"/>
      <c r="O202" s="133"/>
      <c r="P202" s="57"/>
      <c r="Q202" s="80"/>
      <c r="Y202"/>
      <c r="Z202"/>
      <c r="AA202"/>
      <c r="AB202"/>
    </row>
    <row r="203" spans="1:28" s="11" customFormat="1" ht="15.75" customHeight="1" x14ac:dyDescent="0.25">
      <c r="A203" s="147">
        <v>11</v>
      </c>
      <c r="B203" s="458"/>
      <c r="C203" s="459"/>
      <c r="D203" s="45"/>
      <c r="E203" s="148"/>
      <c r="F203" s="132"/>
      <c r="G203" s="46"/>
      <c r="H203" s="46"/>
      <c r="I203" s="46"/>
      <c r="J203" s="133"/>
      <c r="K203" s="132"/>
      <c r="L203" s="46"/>
      <c r="M203" s="46"/>
      <c r="N203" s="46"/>
      <c r="O203" s="133"/>
      <c r="P203" s="57"/>
      <c r="Q203" s="80"/>
      <c r="Y203"/>
      <c r="Z203"/>
      <c r="AA203"/>
      <c r="AB203"/>
    </row>
    <row r="204" spans="1:28" s="11" customFormat="1" ht="15.75" customHeight="1" thickBot="1" x14ac:dyDescent="0.3">
      <c r="A204" s="149">
        <v>12</v>
      </c>
      <c r="B204" s="462"/>
      <c r="C204" s="463"/>
      <c r="D204" s="150"/>
      <c r="E204" s="151"/>
      <c r="F204" s="136"/>
      <c r="G204" s="46"/>
      <c r="H204" s="137"/>
      <c r="I204" s="137"/>
      <c r="J204" s="138"/>
      <c r="K204" s="136"/>
      <c r="L204" s="46"/>
      <c r="M204" s="137"/>
      <c r="N204" s="46"/>
      <c r="O204" s="138"/>
      <c r="P204" s="57"/>
      <c r="Q204" s="80"/>
      <c r="Y204"/>
      <c r="Z204"/>
      <c r="AA204"/>
      <c r="AB204"/>
    </row>
    <row r="205" spans="1:28" s="11" customFormat="1" ht="13.5" thickBot="1" x14ac:dyDescent="0.25">
      <c r="A205"/>
      <c r="B205" s="198"/>
      <c r="C205"/>
      <c r="D205" s="460" t="s">
        <v>13</v>
      </c>
      <c r="E205" s="509"/>
      <c r="F205" s="139">
        <f>SUM(F193:F204)</f>
        <v>0</v>
      </c>
      <c r="G205" s="140">
        <f>SUM(G193:G204)</f>
        <v>0</v>
      </c>
      <c r="H205" s="140">
        <f t="shared" ref="H205" si="67">SUM(H193:H204)</f>
        <v>0</v>
      </c>
      <c r="I205" s="140">
        <f t="shared" ref="I205" si="68">SUM(I193:I204)</f>
        <v>0</v>
      </c>
      <c r="J205" s="141"/>
      <c r="K205" s="139">
        <f>SUM(K193:K204)</f>
        <v>0</v>
      </c>
      <c r="L205" s="140">
        <f t="shared" ref="L205" si="69">SUM(L193:L204)</f>
        <v>0</v>
      </c>
      <c r="M205" s="140">
        <f t="shared" ref="M205" si="70">SUM(M193:M204)</f>
        <v>0</v>
      </c>
      <c r="N205" s="140">
        <f t="shared" ref="N205" si="71">SUM(N193:N204)</f>
        <v>0</v>
      </c>
      <c r="O205" s="141"/>
      <c r="P205" s="57"/>
      <c r="Q205" s="80"/>
      <c r="Y205"/>
      <c r="Z205"/>
      <c r="AA205"/>
      <c r="AB205"/>
    </row>
    <row r="206" spans="1:28" s="11" customFormat="1" x14ac:dyDescent="0.2">
      <c r="A206"/>
      <c r="B206" s="198"/>
      <c r="C206"/>
      <c r="D206"/>
      <c r="E206"/>
      <c r="F206" s="9"/>
      <c r="G206" s="9"/>
      <c r="H206"/>
      <c r="I206"/>
      <c r="K206"/>
      <c r="L206"/>
      <c r="M206"/>
      <c r="N206"/>
      <c r="P206" s="57"/>
      <c r="Q206" s="80"/>
      <c r="Y206"/>
      <c r="Z206"/>
      <c r="AA206"/>
      <c r="AB206"/>
    </row>
    <row r="207" spans="1:28" s="11" customFormat="1" x14ac:dyDescent="0.2">
      <c r="A207" s="359" t="s">
        <v>69</v>
      </c>
      <c r="B207" s="359"/>
      <c r="C207" s="28" t="s">
        <v>71</v>
      </c>
      <c r="D207" s="1"/>
      <c r="E207" s="4"/>
      <c r="F207" s="4"/>
      <c r="G207" s="1"/>
      <c r="H207" s="5"/>
      <c r="I207" s="5"/>
      <c r="J207" s="4"/>
      <c r="K207" s="5"/>
      <c r="L207" s="5"/>
      <c r="M207" s="5"/>
      <c r="N207" s="5"/>
      <c r="P207" s="57"/>
      <c r="Q207" s="80"/>
      <c r="Y207"/>
      <c r="Z207"/>
      <c r="AA207"/>
      <c r="AB207"/>
    </row>
    <row r="208" spans="1:28" s="11" customFormat="1" x14ac:dyDescent="0.2">
      <c r="A208" s="16"/>
      <c r="B208" s="16"/>
      <c r="C208" s="28" t="s">
        <v>70</v>
      </c>
      <c r="D208" s="1"/>
      <c r="E208" s="4"/>
      <c r="F208" s="4"/>
      <c r="G208" s="1"/>
      <c r="H208" s="5"/>
      <c r="I208" s="5"/>
      <c r="J208" s="4"/>
      <c r="K208" s="5"/>
      <c r="L208" s="5"/>
      <c r="M208" s="5"/>
      <c r="N208" s="5"/>
      <c r="P208" s="57"/>
      <c r="Q208" s="80"/>
      <c r="Y208"/>
      <c r="Z208"/>
      <c r="AA208"/>
      <c r="AB208"/>
    </row>
    <row r="209" spans="1:28" s="11" customFormat="1" ht="13.5" thickBot="1" x14ac:dyDescent="0.25">
      <c r="A209" s="82"/>
      <c r="B209" s="83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57"/>
      <c r="Q209" s="80"/>
      <c r="Y209"/>
      <c r="Z209"/>
      <c r="AA209"/>
      <c r="AB209"/>
    </row>
    <row r="210" spans="1:28" s="11" customFormat="1" x14ac:dyDescent="0.2">
      <c r="A210" s="360" t="s">
        <v>27</v>
      </c>
      <c r="B210" s="361"/>
      <c r="C210" s="360" t="s">
        <v>155</v>
      </c>
      <c r="D210" s="364"/>
      <c r="E210" s="361"/>
      <c r="F210" s="383" t="s">
        <v>78</v>
      </c>
      <c r="G210" s="384"/>
      <c r="H210" s="384"/>
      <c r="I210" s="384"/>
      <c r="J210" s="385"/>
      <c r="K210" s="389" t="s">
        <v>158</v>
      </c>
      <c r="L210" s="390"/>
      <c r="M210" s="390"/>
      <c r="N210" s="390"/>
      <c r="O210" s="391"/>
      <c r="P210" s="57"/>
      <c r="Q210" s="80"/>
      <c r="Y210"/>
      <c r="Z210"/>
      <c r="AA210"/>
      <c r="AB210"/>
    </row>
    <row r="211" spans="1:28" s="11" customFormat="1" ht="13.5" thickBot="1" x14ac:dyDescent="0.25">
      <c r="A211" s="362"/>
      <c r="B211" s="363"/>
      <c r="C211" s="362"/>
      <c r="D211" s="366"/>
      <c r="E211" s="363"/>
      <c r="F211" s="386"/>
      <c r="G211" s="387"/>
      <c r="H211" s="387"/>
      <c r="I211" s="387"/>
      <c r="J211" s="388"/>
      <c r="K211" s="392"/>
      <c r="L211" s="393"/>
      <c r="M211" s="393"/>
      <c r="N211" s="393"/>
      <c r="O211" s="394"/>
      <c r="P211" s="57"/>
      <c r="Q211" s="80"/>
      <c r="Y211"/>
      <c r="Z211"/>
      <c r="AA211"/>
      <c r="AB211"/>
    </row>
    <row r="212" spans="1:28" s="11" customFormat="1" ht="13.5" thickBot="1" x14ac:dyDescent="0.25">
      <c r="A212" s="142" t="s">
        <v>9</v>
      </c>
      <c r="B212" s="448" t="s">
        <v>10</v>
      </c>
      <c r="C212" s="449"/>
      <c r="D212" s="142" t="s">
        <v>15</v>
      </c>
      <c r="E212" s="143" t="s">
        <v>8</v>
      </c>
      <c r="F212" s="134" t="s">
        <v>11</v>
      </c>
      <c r="G212" s="36" t="s">
        <v>42</v>
      </c>
      <c r="H212" s="36" t="s">
        <v>85</v>
      </c>
      <c r="I212" s="36" t="s">
        <v>14</v>
      </c>
      <c r="J212" s="135" t="s">
        <v>12</v>
      </c>
      <c r="K212" s="130" t="s">
        <v>11</v>
      </c>
      <c r="L212" s="37" t="s">
        <v>42</v>
      </c>
      <c r="M212" s="37" t="s">
        <v>85</v>
      </c>
      <c r="N212" s="37" t="s">
        <v>157</v>
      </c>
      <c r="O212" s="131" t="s">
        <v>12</v>
      </c>
      <c r="P212" s="57"/>
      <c r="Q212" s="80"/>
      <c r="Y212"/>
      <c r="Z212"/>
      <c r="AA212"/>
      <c r="AB212"/>
    </row>
    <row r="213" spans="1:28" s="11" customFormat="1" ht="15.75" customHeight="1" x14ac:dyDescent="0.25">
      <c r="A213" s="144">
        <v>1</v>
      </c>
      <c r="B213" s="456"/>
      <c r="C213" s="457"/>
      <c r="D213" s="145"/>
      <c r="E213" s="146"/>
      <c r="F213" s="132"/>
      <c r="G213" s="46"/>
      <c r="H213" s="46"/>
      <c r="I213" s="46"/>
      <c r="J213" s="133"/>
      <c r="K213" s="132"/>
      <c r="L213" s="46"/>
      <c r="M213" s="46"/>
      <c r="N213" s="46"/>
      <c r="O213" s="133"/>
      <c r="P213" s="57"/>
      <c r="Q213" s="80"/>
      <c r="Y213"/>
      <c r="Z213"/>
      <c r="AA213"/>
      <c r="AB213"/>
    </row>
    <row r="214" spans="1:28" s="11" customFormat="1" ht="15.75" customHeight="1" x14ac:dyDescent="0.25">
      <c r="A214" s="147">
        <v>2</v>
      </c>
      <c r="B214" s="458"/>
      <c r="C214" s="459"/>
      <c r="D214" s="45"/>
      <c r="E214" s="148"/>
      <c r="F214" s="132"/>
      <c r="G214" s="46"/>
      <c r="H214" s="46"/>
      <c r="I214" s="46"/>
      <c r="J214" s="133"/>
      <c r="K214" s="132"/>
      <c r="L214" s="46"/>
      <c r="M214" s="46"/>
      <c r="N214" s="46"/>
      <c r="O214" s="133"/>
      <c r="P214" s="57"/>
      <c r="Q214" s="80"/>
      <c r="Y214"/>
      <c r="Z214"/>
      <c r="AA214"/>
      <c r="AB214"/>
    </row>
    <row r="215" spans="1:28" s="11" customFormat="1" ht="15.75" customHeight="1" x14ac:dyDescent="0.25">
      <c r="A215" s="147">
        <v>3</v>
      </c>
      <c r="B215" s="458"/>
      <c r="C215" s="459"/>
      <c r="D215" s="45"/>
      <c r="E215" s="148"/>
      <c r="F215" s="132"/>
      <c r="G215" s="46"/>
      <c r="H215" s="46"/>
      <c r="I215" s="46"/>
      <c r="J215" s="133"/>
      <c r="K215" s="132"/>
      <c r="L215" s="46"/>
      <c r="M215" s="46"/>
      <c r="N215" s="46"/>
      <c r="O215" s="133"/>
      <c r="P215" s="57"/>
      <c r="Q215" s="80"/>
      <c r="Y215"/>
      <c r="Z215"/>
      <c r="AA215"/>
      <c r="AB215"/>
    </row>
    <row r="216" spans="1:28" s="11" customFormat="1" ht="15.75" customHeight="1" x14ac:dyDescent="0.25">
      <c r="A216" s="147">
        <v>4</v>
      </c>
      <c r="B216" s="458"/>
      <c r="C216" s="459"/>
      <c r="D216" s="45"/>
      <c r="E216" s="148"/>
      <c r="F216" s="132"/>
      <c r="G216" s="46"/>
      <c r="H216" s="46"/>
      <c r="I216" s="46"/>
      <c r="J216" s="133"/>
      <c r="K216" s="132"/>
      <c r="L216" s="46"/>
      <c r="M216" s="46"/>
      <c r="N216" s="46"/>
      <c r="O216" s="133"/>
      <c r="P216" s="57"/>
      <c r="Q216" s="80"/>
      <c r="Y216"/>
      <c r="Z216"/>
      <c r="AA216"/>
      <c r="AB216"/>
    </row>
    <row r="217" spans="1:28" s="11" customFormat="1" ht="15.75" customHeight="1" x14ac:dyDescent="0.25">
      <c r="A217" s="147">
        <v>5</v>
      </c>
      <c r="B217" s="458"/>
      <c r="C217" s="459"/>
      <c r="D217" s="45"/>
      <c r="E217" s="148"/>
      <c r="F217" s="132"/>
      <c r="G217" s="46"/>
      <c r="H217" s="46"/>
      <c r="I217" s="46"/>
      <c r="J217" s="133"/>
      <c r="K217" s="132"/>
      <c r="L217" s="46"/>
      <c r="M217" s="46"/>
      <c r="N217" s="46"/>
      <c r="O217" s="133"/>
      <c r="P217" s="57"/>
      <c r="Q217" s="80"/>
      <c r="Y217"/>
      <c r="Z217"/>
      <c r="AA217"/>
      <c r="AB217"/>
    </row>
    <row r="218" spans="1:28" s="11" customFormat="1" ht="15.75" customHeight="1" x14ac:dyDescent="0.25">
      <c r="A218" s="147">
        <v>6</v>
      </c>
      <c r="B218" s="458"/>
      <c r="C218" s="459"/>
      <c r="D218" s="45"/>
      <c r="E218" s="148"/>
      <c r="F218" s="132"/>
      <c r="G218" s="46"/>
      <c r="H218" s="46"/>
      <c r="I218" s="46"/>
      <c r="J218" s="133"/>
      <c r="K218" s="132"/>
      <c r="L218" s="46"/>
      <c r="M218" s="46"/>
      <c r="N218" s="46"/>
      <c r="O218" s="133"/>
      <c r="P218" s="57"/>
      <c r="Q218" s="80"/>
      <c r="Y218"/>
      <c r="Z218"/>
      <c r="AA218"/>
      <c r="AB218"/>
    </row>
    <row r="219" spans="1:28" s="11" customFormat="1" ht="15.75" customHeight="1" x14ac:dyDescent="0.25">
      <c r="A219" s="147">
        <v>7</v>
      </c>
      <c r="B219" s="458"/>
      <c r="C219" s="459"/>
      <c r="D219" s="45"/>
      <c r="E219" s="148"/>
      <c r="F219" s="132"/>
      <c r="G219" s="46"/>
      <c r="H219" s="46"/>
      <c r="I219" s="46"/>
      <c r="J219" s="133"/>
      <c r="K219" s="132"/>
      <c r="L219" s="46"/>
      <c r="M219" s="46"/>
      <c r="N219" s="46"/>
      <c r="O219" s="133"/>
      <c r="P219" s="57"/>
      <c r="Q219" s="80"/>
      <c r="Y219"/>
      <c r="Z219"/>
      <c r="AA219"/>
      <c r="AB219"/>
    </row>
    <row r="220" spans="1:28" s="11" customFormat="1" ht="15.75" customHeight="1" x14ac:dyDescent="0.25">
      <c r="A220" s="147">
        <v>8</v>
      </c>
      <c r="B220" s="458"/>
      <c r="C220" s="459"/>
      <c r="D220" s="45"/>
      <c r="E220" s="148"/>
      <c r="F220" s="132"/>
      <c r="G220" s="46"/>
      <c r="H220" s="46"/>
      <c r="I220" s="46"/>
      <c r="J220" s="133"/>
      <c r="K220" s="132"/>
      <c r="L220" s="46"/>
      <c r="M220" s="46"/>
      <c r="N220" s="46"/>
      <c r="O220" s="133"/>
      <c r="P220" s="57"/>
      <c r="Q220" s="80"/>
      <c r="Y220"/>
      <c r="Z220"/>
      <c r="AA220"/>
      <c r="AB220"/>
    </row>
    <row r="221" spans="1:28" s="11" customFormat="1" ht="15.75" customHeight="1" x14ac:dyDescent="0.25">
      <c r="A221" s="147">
        <v>9</v>
      </c>
      <c r="B221" s="458"/>
      <c r="C221" s="459"/>
      <c r="D221" s="45"/>
      <c r="E221" s="148"/>
      <c r="F221" s="132"/>
      <c r="G221" s="46"/>
      <c r="H221" s="46"/>
      <c r="I221" s="46"/>
      <c r="J221" s="133"/>
      <c r="K221" s="132"/>
      <c r="L221" s="46"/>
      <c r="M221" s="46"/>
      <c r="N221" s="46"/>
      <c r="O221" s="133"/>
      <c r="P221" s="57"/>
      <c r="Q221" s="80"/>
      <c r="Y221"/>
      <c r="Z221"/>
      <c r="AA221"/>
      <c r="AB221"/>
    </row>
    <row r="222" spans="1:28" s="11" customFormat="1" ht="15.75" customHeight="1" x14ac:dyDescent="0.25">
      <c r="A222" s="147">
        <v>10</v>
      </c>
      <c r="B222" s="458"/>
      <c r="C222" s="459"/>
      <c r="D222" s="45"/>
      <c r="E222" s="148"/>
      <c r="F222" s="132"/>
      <c r="G222" s="46"/>
      <c r="H222" s="46"/>
      <c r="I222" s="46"/>
      <c r="J222" s="133"/>
      <c r="K222" s="132"/>
      <c r="L222" s="46"/>
      <c r="M222" s="46"/>
      <c r="N222" s="46"/>
      <c r="O222" s="133"/>
      <c r="P222" s="57"/>
      <c r="Q222" s="80"/>
      <c r="Y222"/>
      <c r="Z222"/>
      <c r="AA222"/>
      <c r="AB222"/>
    </row>
    <row r="223" spans="1:28" s="11" customFormat="1" ht="15.75" customHeight="1" x14ac:dyDescent="0.25">
      <c r="A223" s="147">
        <v>11</v>
      </c>
      <c r="B223" s="458"/>
      <c r="C223" s="459"/>
      <c r="D223" s="45"/>
      <c r="E223" s="148"/>
      <c r="F223" s="132"/>
      <c r="G223" s="46"/>
      <c r="H223" s="46"/>
      <c r="I223" s="46"/>
      <c r="J223" s="133"/>
      <c r="K223" s="132"/>
      <c r="L223" s="46"/>
      <c r="M223" s="46"/>
      <c r="N223" s="46"/>
      <c r="O223" s="133"/>
      <c r="P223" s="57"/>
      <c r="Q223" s="80"/>
      <c r="Y223"/>
      <c r="Z223"/>
      <c r="AA223"/>
      <c r="AB223"/>
    </row>
    <row r="224" spans="1:28" s="11" customFormat="1" ht="15.75" customHeight="1" thickBot="1" x14ac:dyDescent="0.3">
      <c r="A224" s="149">
        <v>12</v>
      </c>
      <c r="B224" s="462"/>
      <c r="C224" s="463"/>
      <c r="D224" s="150"/>
      <c r="E224" s="151"/>
      <c r="F224" s="136"/>
      <c r="G224" s="46"/>
      <c r="H224" s="137"/>
      <c r="I224" s="137"/>
      <c r="J224" s="138"/>
      <c r="K224" s="136"/>
      <c r="L224" s="46"/>
      <c r="M224" s="137"/>
      <c r="N224" s="46"/>
      <c r="O224" s="138"/>
      <c r="P224" s="57"/>
      <c r="Q224" s="80"/>
      <c r="Y224"/>
      <c r="Z224"/>
      <c r="AA224"/>
      <c r="AB224"/>
    </row>
    <row r="225" spans="1:28" s="11" customFormat="1" ht="13.5" thickBot="1" x14ac:dyDescent="0.25">
      <c r="A225"/>
      <c r="B225" s="198"/>
      <c r="C225"/>
      <c r="D225" s="460" t="s">
        <v>13</v>
      </c>
      <c r="E225" s="509"/>
      <c r="F225" s="139">
        <f>SUM(F213:F224)</f>
        <v>0</v>
      </c>
      <c r="G225" s="140">
        <f>SUM(G213:G224)</f>
        <v>0</v>
      </c>
      <c r="H225" s="140">
        <f t="shared" ref="H225" si="72">SUM(H213:H224)</f>
        <v>0</v>
      </c>
      <c r="I225" s="140">
        <f t="shared" ref="I225" si="73">SUM(I213:I224)</f>
        <v>0</v>
      </c>
      <c r="J225" s="141"/>
      <c r="K225" s="139">
        <f>SUM(K213:K224)</f>
        <v>0</v>
      </c>
      <c r="L225" s="140">
        <f t="shared" ref="L225" si="74">SUM(L213:L224)</f>
        <v>0</v>
      </c>
      <c r="M225" s="140">
        <f t="shared" ref="M225" si="75">SUM(M213:M224)</f>
        <v>0</v>
      </c>
      <c r="N225" s="140">
        <f t="shared" ref="N225" si="76">SUM(N213:N224)</f>
        <v>0</v>
      </c>
      <c r="O225" s="141"/>
      <c r="P225" s="57"/>
      <c r="Q225" s="80"/>
      <c r="Y225"/>
      <c r="Z225"/>
      <c r="AA225"/>
      <c r="AB225"/>
    </row>
    <row r="226" spans="1:28" s="11" customFormat="1" x14ac:dyDescent="0.2">
      <c r="A226"/>
      <c r="B226" s="198"/>
      <c r="C226"/>
      <c r="D226"/>
      <c r="E226"/>
      <c r="F226" s="9"/>
      <c r="G226" s="9"/>
      <c r="H226"/>
      <c r="I226"/>
      <c r="K226"/>
      <c r="L226"/>
      <c r="M226"/>
      <c r="N226"/>
      <c r="P226" s="57"/>
      <c r="Q226" s="80"/>
      <c r="Y226"/>
      <c r="Z226"/>
      <c r="AA226"/>
      <c r="AB226"/>
    </row>
    <row r="227" spans="1:28" s="11" customFormat="1" x14ac:dyDescent="0.2">
      <c r="A227" s="359" t="s">
        <v>69</v>
      </c>
      <c r="B227" s="359"/>
      <c r="C227" s="28" t="s">
        <v>71</v>
      </c>
      <c r="D227" s="1"/>
      <c r="E227" s="4"/>
      <c r="F227" s="4"/>
      <c r="G227" s="1"/>
      <c r="H227" s="5"/>
      <c r="I227" s="5"/>
      <c r="J227" s="4"/>
      <c r="K227" s="5"/>
      <c r="L227" s="5"/>
      <c r="M227" s="5"/>
      <c r="N227" s="5"/>
      <c r="P227" s="57"/>
      <c r="Q227" s="80"/>
      <c r="Y227"/>
      <c r="Z227"/>
      <c r="AA227"/>
      <c r="AB227"/>
    </row>
    <row r="228" spans="1:28" s="11" customFormat="1" x14ac:dyDescent="0.2">
      <c r="A228" s="16"/>
      <c r="B228" s="16"/>
      <c r="C228" s="28" t="s">
        <v>70</v>
      </c>
      <c r="D228" s="1"/>
      <c r="E228" s="4"/>
      <c r="F228" s="4"/>
      <c r="G228" s="1"/>
      <c r="H228" s="5"/>
      <c r="I228" s="5"/>
      <c r="J228" s="4"/>
      <c r="K228" s="5"/>
      <c r="L228" s="5"/>
      <c r="M228" s="5"/>
      <c r="N228" s="5"/>
      <c r="P228" s="57"/>
      <c r="Q228" s="80"/>
      <c r="Y228"/>
      <c r="Z228"/>
      <c r="AA228"/>
      <c r="AB228"/>
    </row>
    <row r="229" spans="1:28" s="11" customFormat="1" ht="13.5" thickBot="1" x14ac:dyDescent="0.25">
      <c r="A229" s="82"/>
      <c r="B229" s="83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57"/>
      <c r="Q229" s="80"/>
      <c r="Y229"/>
      <c r="Z229"/>
      <c r="AA229"/>
      <c r="AB229"/>
    </row>
    <row r="230" spans="1:28" s="11" customFormat="1" x14ac:dyDescent="0.2">
      <c r="A230" s="360" t="s">
        <v>28</v>
      </c>
      <c r="B230" s="361"/>
      <c r="C230" s="360" t="s">
        <v>155</v>
      </c>
      <c r="D230" s="364"/>
      <c r="E230" s="361"/>
      <c r="F230" s="383" t="s">
        <v>78</v>
      </c>
      <c r="G230" s="384"/>
      <c r="H230" s="384"/>
      <c r="I230" s="384"/>
      <c r="J230" s="385"/>
      <c r="K230" s="389" t="s">
        <v>158</v>
      </c>
      <c r="L230" s="390"/>
      <c r="M230" s="390"/>
      <c r="N230" s="390"/>
      <c r="O230" s="391"/>
      <c r="P230" s="57"/>
      <c r="Q230" s="80"/>
      <c r="Y230"/>
      <c r="Z230"/>
      <c r="AA230"/>
      <c r="AB230"/>
    </row>
    <row r="231" spans="1:28" s="11" customFormat="1" ht="13.5" thickBot="1" x14ac:dyDescent="0.25">
      <c r="A231" s="362"/>
      <c r="B231" s="363"/>
      <c r="C231" s="362"/>
      <c r="D231" s="366"/>
      <c r="E231" s="363"/>
      <c r="F231" s="386"/>
      <c r="G231" s="387"/>
      <c r="H231" s="387"/>
      <c r="I231" s="387"/>
      <c r="J231" s="388"/>
      <c r="K231" s="392"/>
      <c r="L231" s="393"/>
      <c r="M231" s="393"/>
      <c r="N231" s="393"/>
      <c r="O231" s="394"/>
      <c r="P231" s="57"/>
      <c r="Q231" s="80"/>
      <c r="Y231"/>
      <c r="Z231"/>
      <c r="AA231"/>
      <c r="AB231"/>
    </row>
    <row r="232" spans="1:28" s="11" customFormat="1" ht="13.5" thickBot="1" x14ac:dyDescent="0.25">
      <c r="A232" s="142" t="s">
        <v>9</v>
      </c>
      <c r="B232" s="448" t="s">
        <v>10</v>
      </c>
      <c r="C232" s="449"/>
      <c r="D232" s="142" t="s">
        <v>15</v>
      </c>
      <c r="E232" s="143" t="s">
        <v>8</v>
      </c>
      <c r="F232" s="134" t="s">
        <v>11</v>
      </c>
      <c r="G232" s="36" t="s">
        <v>42</v>
      </c>
      <c r="H232" s="36" t="s">
        <v>85</v>
      </c>
      <c r="I232" s="36" t="s">
        <v>14</v>
      </c>
      <c r="J232" s="135" t="s">
        <v>12</v>
      </c>
      <c r="K232" s="130" t="s">
        <v>11</v>
      </c>
      <c r="L232" s="37" t="s">
        <v>42</v>
      </c>
      <c r="M232" s="37" t="s">
        <v>85</v>
      </c>
      <c r="N232" s="37" t="s">
        <v>157</v>
      </c>
      <c r="O232" s="131" t="s">
        <v>12</v>
      </c>
      <c r="P232" s="57"/>
      <c r="Q232" s="80"/>
      <c r="Y232"/>
      <c r="Z232"/>
      <c r="AA232"/>
      <c r="AB232"/>
    </row>
    <row r="233" spans="1:28" s="11" customFormat="1" ht="15.75" customHeight="1" x14ac:dyDescent="0.25">
      <c r="A233" s="144">
        <v>1</v>
      </c>
      <c r="B233" s="456"/>
      <c r="C233" s="457"/>
      <c r="D233" s="145"/>
      <c r="E233" s="146"/>
      <c r="F233" s="132"/>
      <c r="G233" s="46"/>
      <c r="H233" s="46"/>
      <c r="I233" s="46"/>
      <c r="J233" s="133"/>
      <c r="K233" s="132"/>
      <c r="L233" s="46"/>
      <c r="M233" s="46"/>
      <c r="N233" s="46"/>
      <c r="O233" s="133"/>
      <c r="P233" s="57"/>
      <c r="Q233" s="80"/>
      <c r="Y233"/>
      <c r="Z233"/>
      <c r="AA233"/>
      <c r="AB233"/>
    </row>
    <row r="234" spans="1:28" s="11" customFormat="1" ht="15.75" customHeight="1" x14ac:dyDescent="0.25">
      <c r="A234" s="147">
        <v>2</v>
      </c>
      <c r="B234" s="458"/>
      <c r="C234" s="459"/>
      <c r="D234" s="45"/>
      <c r="E234" s="148"/>
      <c r="F234" s="132"/>
      <c r="G234" s="46"/>
      <c r="H234" s="46"/>
      <c r="I234" s="46"/>
      <c r="J234" s="133"/>
      <c r="K234" s="132"/>
      <c r="L234" s="46"/>
      <c r="M234" s="46"/>
      <c r="N234" s="46"/>
      <c r="O234" s="133"/>
      <c r="P234" s="57"/>
      <c r="Q234" s="80"/>
      <c r="Y234"/>
      <c r="Z234"/>
      <c r="AA234"/>
      <c r="AB234"/>
    </row>
    <row r="235" spans="1:28" s="11" customFormat="1" ht="15.75" customHeight="1" x14ac:dyDescent="0.25">
      <c r="A235" s="147">
        <v>3</v>
      </c>
      <c r="B235" s="458"/>
      <c r="C235" s="459"/>
      <c r="D235" s="45"/>
      <c r="E235" s="148"/>
      <c r="F235" s="132"/>
      <c r="G235" s="46"/>
      <c r="H235" s="46"/>
      <c r="I235" s="46"/>
      <c r="J235" s="133"/>
      <c r="K235" s="132"/>
      <c r="L235" s="46"/>
      <c r="M235" s="46"/>
      <c r="N235" s="46"/>
      <c r="O235" s="133"/>
      <c r="P235" s="57"/>
      <c r="Q235" s="80"/>
      <c r="Y235"/>
      <c r="Z235"/>
      <c r="AA235"/>
      <c r="AB235"/>
    </row>
    <row r="236" spans="1:28" s="11" customFormat="1" ht="15.75" customHeight="1" x14ac:dyDescent="0.25">
      <c r="A236" s="147">
        <v>4</v>
      </c>
      <c r="B236" s="458"/>
      <c r="C236" s="459"/>
      <c r="D236" s="45"/>
      <c r="E236" s="148"/>
      <c r="F236" s="132"/>
      <c r="G236" s="46"/>
      <c r="H236" s="46"/>
      <c r="I236" s="46"/>
      <c r="J236" s="133"/>
      <c r="K236" s="132"/>
      <c r="L236" s="46"/>
      <c r="M236" s="46"/>
      <c r="N236" s="46"/>
      <c r="O236" s="133"/>
      <c r="P236" s="57"/>
      <c r="Q236" s="80"/>
      <c r="Y236"/>
      <c r="Z236"/>
      <c r="AA236"/>
      <c r="AB236"/>
    </row>
    <row r="237" spans="1:28" s="11" customFormat="1" ht="15.75" customHeight="1" x14ac:dyDescent="0.25">
      <c r="A237" s="147">
        <v>5</v>
      </c>
      <c r="B237" s="458"/>
      <c r="C237" s="459"/>
      <c r="D237" s="45"/>
      <c r="E237" s="148"/>
      <c r="F237" s="132"/>
      <c r="G237" s="46"/>
      <c r="H237" s="46"/>
      <c r="I237" s="46"/>
      <c r="J237" s="133"/>
      <c r="K237" s="132"/>
      <c r="L237" s="46"/>
      <c r="M237" s="46"/>
      <c r="N237" s="46"/>
      <c r="O237" s="133"/>
      <c r="P237" s="57"/>
      <c r="Q237" s="80"/>
      <c r="Y237"/>
      <c r="Z237"/>
      <c r="AA237"/>
      <c r="AB237"/>
    </row>
    <row r="238" spans="1:28" s="11" customFormat="1" ht="15.75" customHeight="1" x14ac:dyDescent="0.25">
      <c r="A238" s="147">
        <v>6</v>
      </c>
      <c r="B238" s="458"/>
      <c r="C238" s="459"/>
      <c r="D238" s="45"/>
      <c r="E238" s="148"/>
      <c r="F238" s="132"/>
      <c r="G238" s="46"/>
      <c r="H238" s="46"/>
      <c r="I238" s="46"/>
      <c r="J238" s="133"/>
      <c r="K238" s="132"/>
      <c r="L238" s="46"/>
      <c r="M238" s="46"/>
      <c r="N238" s="46"/>
      <c r="O238" s="133"/>
      <c r="P238" s="57"/>
      <c r="Q238" s="80"/>
      <c r="Y238"/>
      <c r="Z238"/>
      <c r="AA238"/>
      <c r="AB238"/>
    </row>
    <row r="239" spans="1:28" s="11" customFormat="1" ht="15.75" customHeight="1" x14ac:dyDescent="0.25">
      <c r="A239" s="147">
        <v>7</v>
      </c>
      <c r="B239" s="458"/>
      <c r="C239" s="459"/>
      <c r="D239" s="45"/>
      <c r="E239" s="148"/>
      <c r="F239" s="132"/>
      <c r="G239" s="46"/>
      <c r="H239" s="46"/>
      <c r="I239" s="46"/>
      <c r="J239" s="133"/>
      <c r="K239" s="132"/>
      <c r="L239" s="46"/>
      <c r="M239" s="46"/>
      <c r="N239" s="46"/>
      <c r="O239" s="133"/>
      <c r="P239" s="57"/>
      <c r="Q239" s="80"/>
      <c r="Y239"/>
      <c r="Z239"/>
      <c r="AA239"/>
      <c r="AB239"/>
    </row>
    <row r="240" spans="1:28" s="11" customFormat="1" ht="15.75" customHeight="1" x14ac:dyDescent="0.25">
      <c r="A240" s="147">
        <v>8</v>
      </c>
      <c r="B240" s="458"/>
      <c r="C240" s="459"/>
      <c r="D240" s="45"/>
      <c r="E240" s="148"/>
      <c r="F240" s="132"/>
      <c r="G240" s="46"/>
      <c r="H240" s="46"/>
      <c r="I240" s="46"/>
      <c r="J240" s="133"/>
      <c r="K240" s="132"/>
      <c r="L240" s="46"/>
      <c r="M240" s="46"/>
      <c r="N240" s="46"/>
      <c r="O240" s="133"/>
      <c r="P240" s="57"/>
      <c r="Q240" s="80"/>
      <c r="Y240"/>
      <c r="Z240"/>
      <c r="AA240"/>
      <c r="AB240"/>
    </row>
    <row r="241" spans="1:28" s="11" customFormat="1" ht="15.75" customHeight="1" x14ac:dyDescent="0.25">
      <c r="A241" s="147">
        <v>9</v>
      </c>
      <c r="B241" s="458"/>
      <c r="C241" s="459"/>
      <c r="D241" s="45"/>
      <c r="E241" s="148"/>
      <c r="F241" s="132"/>
      <c r="G241" s="46"/>
      <c r="H241" s="46"/>
      <c r="I241" s="46"/>
      <c r="J241" s="133"/>
      <c r="K241" s="132"/>
      <c r="L241" s="46"/>
      <c r="M241" s="46"/>
      <c r="N241" s="46"/>
      <c r="O241" s="133"/>
      <c r="P241" s="57"/>
      <c r="Q241" s="80"/>
      <c r="Y241"/>
      <c r="Z241"/>
      <c r="AA241"/>
      <c r="AB241"/>
    </row>
    <row r="242" spans="1:28" s="11" customFormat="1" ht="15.75" customHeight="1" x14ac:dyDescent="0.25">
      <c r="A242" s="147">
        <v>10</v>
      </c>
      <c r="B242" s="458"/>
      <c r="C242" s="459"/>
      <c r="D242" s="45"/>
      <c r="E242" s="148"/>
      <c r="F242" s="132"/>
      <c r="G242" s="46"/>
      <c r="H242" s="46"/>
      <c r="I242" s="46"/>
      <c r="J242" s="133"/>
      <c r="K242" s="132"/>
      <c r="L242" s="46"/>
      <c r="M242" s="46"/>
      <c r="N242" s="46"/>
      <c r="O242" s="133"/>
      <c r="P242" s="57"/>
      <c r="Q242" s="80"/>
      <c r="Y242"/>
      <c r="Z242"/>
      <c r="AA242"/>
      <c r="AB242"/>
    </row>
    <row r="243" spans="1:28" s="11" customFormat="1" ht="15.75" customHeight="1" x14ac:dyDescent="0.25">
      <c r="A243" s="147">
        <v>11</v>
      </c>
      <c r="B243" s="458"/>
      <c r="C243" s="459"/>
      <c r="D243" s="45"/>
      <c r="E243" s="148"/>
      <c r="F243" s="132"/>
      <c r="G243" s="46"/>
      <c r="H243" s="46"/>
      <c r="I243" s="46"/>
      <c r="J243" s="133"/>
      <c r="K243" s="132"/>
      <c r="L243" s="46"/>
      <c r="M243" s="46"/>
      <c r="N243" s="46"/>
      <c r="O243" s="133"/>
      <c r="P243" s="57"/>
      <c r="Q243" s="80"/>
      <c r="Y243"/>
      <c r="Z243"/>
      <c r="AA243"/>
      <c r="AB243"/>
    </row>
    <row r="244" spans="1:28" s="11" customFormat="1" ht="15.75" customHeight="1" thickBot="1" x14ac:dyDescent="0.3">
      <c r="A244" s="149">
        <v>12</v>
      </c>
      <c r="B244" s="462"/>
      <c r="C244" s="463"/>
      <c r="D244" s="150"/>
      <c r="E244" s="151"/>
      <c r="F244" s="136"/>
      <c r="G244" s="46"/>
      <c r="H244" s="137"/>
      <c r="I244" s="137"/>
      <c r="J244" s="138"/>
      <c r="K244" s="136"/>
      <c r="L244" s="46"/>
      <c r="M244" s="137"/>
      <c r="N244" s="46"/>
      <c r="O244" s="138"/>
      <c r="P244" s="57"/>
      <c r="Q244" s="80"/>
      <c r="Y244"/>
      <c r="Z244"/>
      <c r="AA244"/>
      <c r="AB244"/>
    </row>
    <row r="245" spans="1:28" s="11" customFormat="1" ht="13.5" thickBot="1" x14ac:dyDescent="0.25">
      <c r="A245"/>
      <c r="B245" s="198"/>
      <c r="C245"/>
      <c r="D245" s="460" t="s">
        <v>13</v>
      </c>
      <c r="E245" s="509"/>
      <c r="F245" s="139">
        <f>SUM(F233:F244)</f>
        <v>0</v>
      </c>
      <c r="G245" s="140">
        <f>SUM(G233:G244)</f>
        <v>0</v>
      </c>
      <c r="H245" s="140">
        <f t="shared" ref="H245" si="77">SUM(H233:H244)</f>
        <v>0</v>
      </c>
      <c r="I245" s="140">
        <f t="shared" ref="I245" si="78">SUM(I233:I244)</f>
        <v>0</v>
      </c>
      <c r="J245" s="141"/>
      <c r="K245" s="139">
        <f>SUM(K233:K244)</f>
        <v>0</v>
      </c>
      <c r="L245" s="140">
        <f t="shared" ref="L245" si="79">SUM(L233:L244)</f>
        <v>0</v>
      </c>
      <c r="M245" s="140">
        <f t="shared" ref="M245" si="80">SUM(M233:M244)</f>
        <v>0</v>
      </c>
      <c r="N245" s="140">
        <f t="shared" ref="N245" si="81">SUM(N233:N244)</f>
        <v>0</v>
      </c>
      <c r="O245" s="141"/>
      <c r="P245" s="57"/>
      <c r="Q245" s="80"/>
      <c r="Y245"/>
      <c r="Z245"/>
      <c r="AA245"/>
      <c r="AB245"/>
    </row>
    <row r="246" spans="1:28" s="11" customFormat="1" x14ac:dyDescent="0.2">
      <c r="A246"/>
      <c r="B246" s="198"/>
      <c r="C246"/>
      <c r="D246"/>
      <c r="E246"/>
      <c r="F246" s="9"/>
      <c r="G246" s="9"/>
      <c r="H246"/>
      <c r="I246"/>
      <c r="K246"/>
      <c r="L246"/>
      <c r="M246"/>
      <c r="N246"/>
      <c r="P246" s="57"/>
      <c r="Q246" s="80"/>
      <c r="Y246"/>
      <c r="Z246"/>
      <c r="AA246"/>
      <c r="AB246"/>
    </row>
    <row r="247" spans="1:28" s="11" customFormat="1" x14ac:dyDescent="0.2">
      <c r="A247" s="359" t="s">
        <v>69</v>
      </c>
      <c r="B247" s="359"/>
      <c r="C247" s="28" t="s">
        <v>71</v>
      </c>
      <c r="D247" s="1"/>
      <c r="E247" s="4"/>
      <c r="F247" s="4"/>
      <c r="G247" s="1"/>
      <c r="H247" s="5"/>
      <c r="I247" s="5"/>
      <c r="J247" s="4"/>
      <c r="K247" s="5"/>
      <c r="L247" s="5"/>
      <c r="M247" s="5"/>
      <c r="N247" s="5"/>
      <c r="P247" s="57"/>
      <c r="Q247" s="80"/>
      <c r="Y247"/>
      <c r="Z247"/>
      <c r="AA247"/>
      <c r="AB247"/>
    </row>
    <row r="248" spans="1:28" s="11" customFormat="1" x14ac:dyDescent="0.2">
      <c r="A248" s="16"/>
      <c r="B248" s="16"/>
      <c r="C248" s="28" t="s">
        <v>70</v>
      </c>
      <c r="D248" s="1"/>
      <c r="E248" s="4"/>
      <c r="F248" s="4"/>
      <c r="G248" s="1"/>
      <c r="H248" s="5"/>
      <c r="I248" s="5"/>
      <c r="J248" s="4"/>
      <c r="K248" s="5"/>
      <c r="L248" s="5"/>
      <c r="M248" s="5"/>
      <c r="N248" s="5"/>
      <c r="P248" s="57"/>
      <c r="Q248" s="80"/>
      <c r="Y248"/>
      <c r="Z248"/>
      <c r="AA248"/>
      <c r="AB248"/>
    </row>
    <row r="249" spans="1:28" s="11" customFormat="1" ht="13.5" thickBot="1" x14ac:dyDescent="0.25">
      <c r="A249" s="82"/>
      <c r="B249" s="83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57"/>
      <c r="Q249" s="80"/>
      <c r="Y249"/>
      <c r="Z249"/>
      <c r="AA249"/>
      <c r="AB249"/>
    </row>
    <row r="250" spans="1:28" s="11" customFormat="1" x14ac:dyDescent="0.2">
      <c r="A250" s="360" t="s">
        <v>29</v>
      </c>
      <c r="B250" s="361"/>
      <c r="C250" s="360" t="s">
        <v>155</v>
      </c>
      <c r="D250" s="364"/>
      <c r="E250" s="361"/>
      <c r="F250" s="383" t="s">
        <v>78</v>
      </c>
      <c r="G250" s="384"/>
      <c r="H250" s="384"/>
      <c r="I250" s="384"/>
      <c r="J250" s="385"/>
      <c r="K250" s="389" t="s">
        <v>158</v>
      </c>
      <c r="L250" s="390"/>
      <c r="M250" s="390"/>
      <c r="N250" s="390"/>
      <c r="O250" s="391"/>
      <c r="P250" s="57"/>
      <c r="Q250" s="80"/>
      <c r="Y250"/>
      <c r="Z250"/>
      <c r="AA250"/>
      <c r="AB250"/>
    </row>
    <row r="251" spans="1:28" s="11" customFormat="1" ht="13.5" thickBot="1" x14ac:dyDescent="0.25">
      <c r="A251" s="362"/>
      <c r="B251" s="363"/>
      <c r="C251" s="362"/>
      <c r="D251" s="366"/>
      <c r="E251" s="363"/>
      <c r="F251" s="386"/>
      <c r="G251" s="387"/>
      <c r="H251" s="387"/>
      <c r="I251" s="387"/>
      <c r="J251" s="388"/>
      <c r="K251" s="392"/>
      <c r="L251" s="393"/>
      <c r="M251" s="393"/>
      <c r="N251" s="393"/>
      <c r="O251" s="394"/>
      <c r="P251" s="57"/>
      <c r="Q251" s="80"/>
      <c r="Y251"/>
      <c r="Z251"/>
      <c r="AA251"/>
      <c r="AB251"/>
    </row>
    <row r="252" spans="1:28" s="11" customFormat="1" ht="13.5" thickBot="1" x14ac:dyDescent="0.25">
      <c r="A252" s="142" t="s">
        <v>9</v>
      </c>
      <c r="B252" s="448" t="s">
        <v>10</v>
      </c>
      <c r="C252" s="449"/>
      <c r="D252" s="142" t="s">
        <v>15</v>
      </c>
      <c r="E252" s="143" t="s">
        <v>8</v>
      </c>
      <c r="F252" s="134" t="s">
        <v>11</v>
      </c>
      <c r="G252" s="36" t="s">
        <v>42</v>
      </c>
      <c r="H252" s="36" t="s">
        <v>85</v>
      </c>
      <c r="I252" s="36" t="s">
        <v>14</v>
      </c>
      <c r="J252" s="135" t="s">
        <v>12</v>
      </c>
      <c r="K252" s="130" t="s">
        <v>11</v>
      </c>
      <c r="L252" s="37" t="s">
        <v>42</v>
      </c>
      <c r="M252" s="37" t="s">
        <v>85</v>
      </c>
      <c r="N252" s="37" t="s">
        <v>157</v>
      </c>
      <c r="O252" s="131" t="s">
        <v>12</v>
      </c>
      <c r="P252" s="57"/>
      <c r="Q252" s="80"/>
      <c r="Y252"/>
      <c r="Z252"/>
      <c r="AA252"/>
      <c r="AB252"/>
    </row>
    <row r="253" spans="1:28" s="11" customFormat="1" ht="15.75" customHeight="1" x14ac:dyDescent="0.25">
      <c r="A253" s="144">
        <v>1</v>
      </c>
      <c r="B253" s="456"/>
      <c r="C253" s="457"/>
      <c r="D253" s="145"/>
      <c r="E253" s="146"/>
      <c r="F253" s="132"/>
      <c r="G253" s="46"/>
      <c r="H253" s="46"/>
      <c r="I253" s="46"/>
      <c r="J253" s="133"/>
      <c r="K253" s="132"/>
      <c r="L253" s="46"/>
      <c r="M253" s="46"/>
      <c r="N253" s="46"/>
      <c r="O253" s="133"/>
      <c r="P253" s="57"/>
      <c r="Q253" s="80"/>
      <c r="Y253"/>
      <c r="Z253"/>
      <c r="AA253"/>
      <c r="AB253"/>
    </row>
    <row r="254" spans="1:28" s="11" customFormat="1" ht="15.75" customHeight="1" x14ac:dyDescent="0.25">
      <c r="A254" s="147">
        <v>2</v>
      </c>
      <c r="B254" s="458"/>
      <c r="C254" s="459"/>
      <c r="D254" s="45"/>
      <c r="E254" s="148"/>
      <c r="F254" s="132"/>
      <c r="G254" s="46"/>
      <c r="H254" s="46"/>
      <c r="I254" s="46"/>
      <c r="J254" s="133"/>
      <c r="K254" s="132"/>
      <c r="L254" s="46"/>
      <c r="M254" s="46"/>
      <c r="N254" s="46"/>
      <c r="O254" s="133"/>
      <c r="P254" s="57"/>
      <c r="Q254" s="80"/>
      <c r="Y254"/>
      <c r="Z254"/>
      <c r="AA254"/>
      <c r="AB254"/>
    </row>
    <row r="255" spans="1:28" s="11" customFormat="1" ht="15.75" customHeight="1" x14ac:dyDescent="0.25">
      <c r="A255" s="147">
        <v>3</v>
      </c>
      <c r="B255" s="458"/>
      <c r="C255" s="459"/>
      <c r="D255" s="45"/>
      <c r="E255" s="148"/>
      <c r="F255" s="132"/>
      <c r="G255" s="46"/>
      <c r="H255" s="46"/>
      <c r="I255" s="46"/>
      <c r="J255" s="133"/>
      <c r="K255" s="132"/>
      <c r="L255" s="46"/>
      <c r="M255" s="46"/>
      <c r="N255" s="46"/>
      <c r="O255" s="133"/>
      <c r="P255" s="57"/>
      <c r="Q255" s="80"/>
      <c r="Y255"/>
      <c r="Z255"/>
      <c r="AA255"/>
      <c r="AB255"/>
    </row>
    <row r="256" spans="1:28" s="11" customFormat="1" ht="15.75" customHeight="1" x14ac:dyDescent="0.25">
      <c r="A256" s="147">
        <v>4</v>
      </c>
      <c r="B256" s="458"/>
      <c r="C256" s="459"/>
      <c r="D256" s="45"/>
      <c r="E256" s="148"/>
      <c r="F256" s="132"/>
      <c r="G256" s="46"/>
      <c r="H256" s="46"/>
      <c r="I256" s="46"/>
      <c r="J256" s="133"/>
      <c r="K256" s="132"/>
      <c r="L256" s="46"/>
      <c r="M256" s="46"/>
      <c r="N256" s="46"/>
      <c r="O256" s="133"/>
      <c r="P256" s="57"/>
      <c r="Q256" s="80"/>
      <c r="Y256"/>
      <c r="Z256"/>
      <c r="AA256"/>
      <c r="AB256"/>
    </row>
    <row r="257" spans="1:28" s="11" customFormat="1" ht="15.75" customHeight="1" x14ac:dyDescent="0.25">
      <c r="A257" s="147">
        <v>5</v>
      </c>
      <c r="B257" s="458"/>
      <c r="C257" s="459"/>
      <c r="D257" s="45"/>
      <c r="E257" s="148"/>
      <c r="F257" s="132"/>
      <c r="G257" s="46"/>
      <c r="H257" s="46"/>
      <c r="I257" s="46"/>
      <c r="J257" s="133"/>
      <c r="K257" s="132"/>
      <c r="L257" s="46"/>
      <c r="M257" s="46"/>
      <c r="N257" s="46"/>
      <c r="O257" s="133"/>
      <c r="P257" s="57"/>
      <c r="Q257" s="80"/>
      <c r="Y257"/>
      <c r="Z257"/>
      <c r="AA257"/>
      <c r="AB257"/>
    </row>
    <row r="258" spans="1:28" s="11" customFormat="1" ht="15.75" customHeight="1" x14ac:dyDescent="0.25">
      <c r="A258" s="147">
        <v>6</v>
      </c>
      <c r="B258" s="458"/>
      <c r="C258" s="459"/>
      <c r="D258" s="45"/>
      <c r="E258" s="148"/>
      <c r="F258" s="132"/>
      <c r="G258" s="46"/>
      <c r="H258" s="46"/>
      <c r="I258" s="46"/>
      <c r="J258" s="133"/>
      <c r="K258" s="132"/>
      <c r="L258" s="46"/>
      <c r="M258" s="46"/>
      <c r="N258" s="46"/>
      <c r="O258" s="133"/>
      <c r="P258" s="57"/>
      <c r="Q258" s="80"/>
      <c r="Y258"/>
      <c r="Z258"/>
      <c r="AA258"/>
      <c r="AB258"/>
    </row>
    <row r="259" spans="1:28" s="11" customFormat="1" ht="15.75" customHeight="1" x14ac:dyDescent="0.25">
      <c r="A259" s="147">
        <v>7</v>
      </c>
      <c r="B259" s="458"/>
      <c r="C259" s="459"/>
      <c r="D259" s="45"/>
      <c r="E259" s="148"/>
      <c r="F259" s="132"/>
      <c r="G259" s="46"/>
      <c r="H259" s="46"/>
      <c r="I259" s="46"/>
      <c r="J259" s="133"/>
      <c r="K259" s="132"/>
      <c r="L259" s="46"/>
      <c r="M259" s="46"/>
      <c r="N259" s="46"/>
      <c r="O259" s="133"/>
      <c r="P259" s="57"/>
      <c r="Q259" s="80"/>
      <c r="Y259"/>
      <c r="Z259"/>
      <c r="AA259"/>
      <c r="AB259"/>
    </row>
    <row r="260" spans="1:28" s="11" customFormat="1" ht="15.75" customHeight="1" x14ac:dyDescent="0.25">
      <c r="A260" s="147">
        <v>8</v>
      </c>
      <c r="B260" s="458"/>
      <c r="C260" s="459"/>
      <c r="D260" s="45"/>
      <c r="E260" s="148"/>
      <c r="F260" s="132"/>
      <c r="G260" s="46"/>
      <c r="H260" s="46"/>
      <c r="I260" s="46"/>
      <c r="J260" s="133"/>
      <c r="K260" s="132"/>
      <c r="L260" s="46"/>
      <c r="M260" s="46"/>
      <c r="N260" s="46"/>
      <c r="O260" s="133"/>
      <c r="P260" s="57"/>
      <c r="Q260" s="80"/>
      <c r="Y260"/>
      <c r="Z260"/>
      <c r="AA260"/>
      <c r="AB260"/>
    </row>
    <row r="261" spans="1:28" s="11" customFormat="1" ht="15.75" customHeight="1" x14ac:dyDescent="0.25">
      <c r="A261" s="147">
        <v>9</v>
      </c>
      <c r="B261" s="458"/>
      <c r="C261" s="459"/>
      <c r="D261" s="45"/>
      <c r="E261" s="148"/>
      <c r="F261" s="132"/>
      <c r="G261" s="46"/>
      <c r="H261" s="46"/>
      <c r="I261" s="46"/>
      <c r="J261" s="133"/>
      <c r="K261" s="132"/>
      <c r="L261" s="46"/>
      <c r="M261" s="46"/>
      <c r="N261" s="46"/>
      <c r="O261" s="133"/>
      <c r="P261" s="57"/>
      <c r="Q261" s="80"/>
      <c r="Y261"/>
      <c r="Z261"/>
      <c r="AA261"/>
      <c r="AB261"/>
    </row>
    <row r="262" spans="1:28" s="11" customFormat="1" ht="15.75" customHeight="1" x14ac:dyDescent="0.25">
      <c r="A262" s="147">
        <v>10</v>
      </c>
      <c r="B262" s="458"/>
      <c r="C262" s="459"/>
      <c r="D262" s="45"/>
      <c r="E262" s="148"/>
      <c r="F262" s="132"/>
      <c r="G262" s="46"/>
      <c r="H262" s="46"/>
      <c r="I262" s="46"/>
      <c r="J262" s="133"/>
      <c r="K262" s="132"/>
      <c r="L262" s="46"/>
      <c r="M262" s="46"/>
      <c r="N262" s="46"/>
      <c r="O262" s="133"/>
      <c r="P262" s="57"/>
      <c r="Q262" s="80"/>
      <c r="Y262"/>
      <c r="Z262"/>
      <c r="AA262"/>
      <c r="AB262"/>
    </row>
    <row r="263" spans="1:28" s="11" customFormat="1" ht="15.75" customHeight="1" x14ac:dyDescent="0.25">
      <c r="A263" s="147">
        <v>11</v>
      </c>
      <c r="B263" s="458"/>
      <c r="C263" s="459"/>
      <c r="D263" s="45"/>
      <c r="E263" s="148"/>
      <c r="F263" s="132"/>
      <c r="G263" s="46"/>
      <c r="H263" s="46"/>
      <c r="I263" s="46"/>
      <c r="J263" s="133"/>
      <c r="K263" s="132"/>
      <c r="L263" s="46"/>
      <c r="M263" s="46"/>
      <c r="N263" s="46"/>
      <c r="O263" s="133"/>
      <c r="P263" s="57"/>
      <c r="Q263" s="80"/>
      <c r="Y263"/>
      <c r="Z263"/>
      <c r="AA263"/>
      <c r="AB263"/>
    </row>
    <row r="264" spans="1:28" s="11" customFormat="1" ht="15.75" customHeight="1" thickBot="1" x14ac:dyDescent="0.3">
      <c r="A264" s="149">
        <v>12</v>
      </c>
      <c r="B264" s="462"/>
      <c r="C264" s="463"/>
      <c r="D264" s="150"/>
      <c r="E264" s="151"/>
      <c r="F264" s="136"/>
      <c r="G264" s="46"/>
      <c r="H264" s="137"/>
      <c r="I264" s="137"/>
      <c r="J264" s="138"/>
      <c r="K264" s="136"/>
      <c r="L264" s="46"/>
      <c r="M264" s="137"/>
      <c r="N264" s="46"/>
      <c r="O264" s="138"/>
      <c r="P264" s="57"/>
      <c r="Q264" s="80"/>
      <c r="Y264"/>
      <c r="Z264"/>
      <c r="AA264"/>
      <c r="AB264"/>
    </row>
    <row r="265" spans="1:28" s="11" customFormat="1" ht="13.5" thickBot="1" x14ac:dyDescent="0.25">
      <c r="A265"/>
      <c r="B265" s="198"/>
      <c r="C265"/>
      <c r="D265" s="460" t="s">
        <v>13</v>
      </c>
      <c r="E265" s="509"/>
      <c r="F265" s="139">
        <f>SUM(F253:F264)</f>
        <v>0</v>
      </c>
      <c r="G265" s="140">
        <f>SUM(G253:G264)</f>
        <v>0</v>
      </c>
      <c r="H265" s="140">
        <f t="shared" ref="H265" si="82">SUM(H253:H264)</f>
        <v>0</v>
      </c>
      <c r="I265" s="140">
        <f t="shared" ref="I265" si="83">SUM(I253:I264)</f>
        <v>0</v>
      </c>
      <c r="J265" s="141"/>
      <c r="K265" s="139">
        <f>SUM(K253:K264)</f>
        <v>0</v>
      </c>
      <c r="L265" s="140">
        <f t="shared" ref="L265" si="84">SUM(L253:L264)</f>
        <v>0</v>
      </c>
      <c r="M265" s="140">
        <f t="shared" ref="M265" si="85">SUM(M253:M264)</f>
        <v>0</v>
      </c>
      <c r="N265" s="140">
        <f t="shared" ref="N265" si="86">SUM(N253:N264)</f>
        <v>0</v>
      </c>
      <c r="O265" s="141"/>
      <c r="P265" s="57"/>
      <c r="Q265" s="80"/>
      <c r="Y265"/>
      <c r="Z265"/>
      <c r="AA265"/>
      <c r="AB265"/>
    </row>
    <row r="266" spans="1:28" s="11" customFormat="1" x14ac:dyDescent="0.2">
      <c r="A266"/>
      <c r="B266" s="198"/>
      <c r="C266"/>
      <c r="D266"/>
      <c r="E266"/>
      <c r="F266" s="9"/>
      <c r="G266" s="9"/>
      <c r="H266"/>
      <c r="I266"/>
      <c r="K266"/>
      <c r="L266"/>
      <c r="M266"/>
      <c r="N266"/>
      <c r="P266" s="57"/>
      <c r="Q266" s="80"/>
      <c r="Y266"/>
      <c r="Z266"/>
      <c r="AA266"/>
      <c r="AB266"/>
    </row>
    <row r="267" spans="1:28" s="11" customFormat="1" x14ac:dyDescent="0.2">
      <c r="A267" s="359" t="s">
        <v>69</v>
      </c>
      <c r="B267" s="359"/>
      <c r="C267" s="28" t="s">
        <v>71</v>
      </c>
      <c r="D267" s="1"/>
      <c r="E267" s="4"/>
      <c r="F267" s="4"/>
      <c r="G267" s="1"/>
      <c r="H267" s="5"/>
      <c r="I267" s="5"/>
      <c r="J267" s="4"/>
      <c r="K267" s="5"/>
      <c r="L267" s="5"/>
      <c r="M267" s="5"/>
      <c r="N267" s="5"/>
      <c r="P267" s="57"/>
      <c r="Q267" s="80"/>
      <c r="Y267"/>
      <c r="Z267"/>
      <c r="AA267"/>
      <c r="AB267"/>
    </row>
    <row r="268" spans="1:28" s="11" customFormat="1" x14ac:dyDescent="0.2">
      <c r="A268" s="16"/>
      <c r="B268" s="16"/>
      <c r="C268" s="28" t="s">
        <v>70</v>
      </c>
      <c r="D268" s="1"/>
      <c r="E268" s="4"/>
      <c r="F268" s="4"/>
      <c r="G268" s="1"/>
      <c r="H268" s="5"/>
      <c r="I268" s="5"/>
      <c r="J268" s="4"/>
      <c r="K268" s="5"/>
      <c r="L268" s="5"/>
      <c r="M268" s="5"/>
      <c r="N268" s="5"/>
      <c r="P268" s="57"/>
      <c r="Q268" s="80"/>
      <c r="Y268"/>
      <c r="Z268"/>
      <c r="AA268"/>
      <c r="AB268"/>
    </row>
    <row r="269" spans="1:28" s="11" customFormat="1" ht="13.5" thickBot="1" x14ac:dyDescent="0.25">
      <c r="A269" s="82"/>
      <c r="B269" s="83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57"/>
      <c r="Q269" s="80"/>
      <c r="Y269"/>
      <c r="Z269"/>
      <c r="AA269"/>
      <c r="AB269"/>
    </row>
    <row r="270" spans="1:28" s="11" customFormat="1" x14ac:dyDescent="0.2">
      <c r="A270" s="360" t="s">
        <v>30</v>
      </c>
      <c r="B270" s="361"/>
      <c r="C270" s="360" t="s">
        <v>155</v>
      </c>
      <c r="D270" s="364"/>
      <c r="E270" s="361"/>
      <c r="F270" s="383" t="s">
        <v>78</v>
      </c>
      <c r="G270" s="384"/>
      <c r="H270" s="384"/>
      <c r="I270" s="384"/>
      <c r="J270" s="385"/>
      <c r="K270" s="389" t="s">
        <v>158</v>
      </c>
      <c r="L270" s="390"/>
      <c r="M270" s="390"/>
      <c r="N270" s="390"/>
      <c r="O270" s="391"/>
      <c r="P270" s="57"/>
      <c r="Q270" s="80"/>
      <c r="Y270"/>
      <c r="Z270"/>
      <c r="AA270"/>
      <c r="AB270"/>
    </row>
    <row r="271" spans="1:28" s="11" customFormat="1" ht="13.5" thickBot="1" x14ac:dyDescent="0.25">
      <c r="A271" s="362"/>
      <c r="B271" s="363"/>
      <c r="C271" s="362"/>
      <c r="D271" s="366"/>
      <c r="E271" s="363"/>
      <c r="F271" s="386"/>
      <c r="G271" s="387"/>
      <c r="H271" s="387"/>
      <c r="I271" s="387"/>
      <c r="J271" s="388"/>
      <c r="K271" s="392"/>
      <c r="L271" s="393"/>
      <c r="M271" s="393"/>
      <c r="N271" s="393"/>
      <c r="O271" s="394"/>
      <c r="P271" s="57"/>
      <c r="Q271" s="80"/>
      <c r="Y271"/>
      <c r="Z271"/>
      <c r="AA271"/>
      <c r="AB271"/>
    </row>
    <row r="272" spans="1:28" s="11" customFormat="1" ht="13.5" thickBot="1" x14ac:dyDescent="0.25">
      <c r="A272" s="142" t="s">
        <v>9</v>
      </c>
      <c r="B272" s="448" t="s">
        <v>10</v>
      </c>
      <c r="C272" s="449"/>
      <c r="D272" s="142" t="s">
        <v>15</v>
      </c>
      <c r="E272" s="143" t="s">
        <v>8</v>
      </c>
      <c r="F272" s="134" t="s">
        <v>11</v>
      </c>
      <c r="G272" s="36" t="s">
        <v>42</v>
      </c>
      <c r="H272" s="36" t="s">
        <v>85</v>
      </c>
      <c r="I272" s="36" t="s">
        <v>14</v>
      </c>
      <c r="J272" s="135" t="s">
        <v>12</v>
      </c>
      <c r="K272" s="130" t="s">
        <v>11</v>
      </c>
      <c r="L272" s="37" t="s">
        <v>42</v>
      </c>
      <c r="M272" s="37" t="s">
        <v>85</v>
      </c>
      <c r="N272" s="37" t="s">
        <v>157</v>
      </c>
      <c r="O272" s="131" t="s">
        <v>12</v>
      </c>
      <c r="P272" s="57"/>
      <c r="Q272" s="80"/>
      <c r="Y272"/>
      <c r="Z272"/>
      <c r="AA272"/>
      <c r="AB272"/>
    </row>
    <row r="273" spans="1:28" s="11" customFormat="1" ht="15.75" customHeight="1" x14ac:dyDescent="0.25">
      <c r="A273" s="144">
        <v>1</v>
      </c>
      <c r="B273" s="456"/>
      <c r="C273" s="457"/>
      <c r="D273" s="145"/>
      <c r="E273" s="146"/>
      <c r="F273" s="132"/>
      <c r="G273" s="46"/>
      <c r="H273" s="46"/>
      <c r="I273" s="46"/>
      <c r="J273" s="133"/>
      <c r="K273" s="132"/>
      <c r="L273" s="46"/>
      <c r="M273" s="46"/>
      <c r="N273" s="46"/>
      <c r="O273" s="133"/>
      <c r="P273" s="57"/>
      <c r="Q273" s="80"/>
      <c r="Y273"/>
      <c r="Z273"/>
      <c r="AA273"/>
      <c r="AB273"/>
    </row>
    <row r="274" spans="1:28" s="11" customFormat="1" ht="15.75" customHeight="1" x14ac:dyDescent="0.25">
      <c r="A274" s="147">
        <v>2</v>
      </c>
      <c r="B274" s="458"/>
      <c r="C274" s="459"/>
      <c r="D274" s="45"/>
      <c r="E274" s="148"/>
      <c r="F274" s="132"/>
      <c r="G274" s="46"/>
      <c r="H274" s="46"/>
      <c r="I274" s="46"/>
      <c r="J274" s="133"/>
      <c r="K274" s="132"/>
      <c r="L274" s="46"/>
      <c r="M274" s="46"/>
      <c r="N274" s="46"/>
      <c r="O274" s="133"/>
      <c r="P274" s="57"/>
      <c r="Q274" s="80"/>
      <c r="Y274"/>
      <c r="Z274"/>
      <c r="AA274"/>
      <c r="AB274"/>
    </row>
    <row r="275" spans="1:28" s="11" customFormat="1" ht="15.75" customHeight="1" x14ac:dyDescent="0.25">
      <c r="A275" s="147">
        <v>3</v>
      </c>
      <c r="B275" s="458"/>
      <c r="C275" s="459"/>
      <c r="D275" s="45"/>
      <c r="E275" s="148"/>
      <c r="F275" s="132"/>
      <c r="G275" s="46"/>
      <c r="H275" s="46"/>
      <c r="I275" s="46"/>
      <c r="J275" s="133"/>
      <c r="K275" s="132"/>
      <c r="L275" s="46"/>
      <c r="M275" s="46"/>
      <c r="N275" s="46"/>
      <c r="O275" s="133"/>
      <c r="P275" s="57"/>
      <c r="Q275" s="80"/>
      <c r="Y275"/>
      <c r="Z275"/>
      <c r="AA275"/>
      <c r="AB275"/>
    </row>
    <row r="276" spans="1:28" s="11" customFormat="1" ht="15.75" customHeight="1" x14ac:dyDescent="0.25">
      <c r="A276" s="147">
        <v>4</v>
      </c>
      <c r="B276" s="458"/>
      <c r="C276" s="459"/>
      <c r="D276" s="45"/>
      <c r="E276" s="148"/>
      <c r="F276" s="132"/>
      <c r="G276" s="46"/>
      <c r="H276" s="46"/>
      <c r="I276" s="46"/>
      <c r="J276" s="133"/>
      <c r="K276" s="132"/>
      <c r="L276" s="46"/>
      <c r="M276" s="46"/>
      <c r="N276" s="46"/>
      <c r="O276" s="133"/>
      <c r="P276" s="57"/>
      <c r="Q276" s="80"/>
      <c r="Y276"/>
      <c r="Z276"/>
      <c r="AA276"/>
      <c r="AB276"/>
    </row>
    <row r="277" spans="1:28" s="11" customFormat="1" ht="15.75" customHeight="1" x14ac:dyDescent="0.25">
      <c r="A277" s="147">
        <v>5</v>
      </c>
      <c r="B277" s="458"/>
      <c r="C277" s="459"/>
      <c r="D277" s="45"/>
      <c r="E277" s="148"/>
      <c r="F277" s="132"/>
      <c r="G277" s="46"/>
      <c r="H277" s="46"/>
      <c r="I277" s="46"/>
      <c r="J277" s="133"/>
      <c r="K277" s="132"/>
      <c r="L277" s="46"/>
      <c r="M277" s="46"/>
      <c r="N277" s="46"/>
      <c r="O277" s="133"/>
      <c r="P277" s="57"/>
      <c r="Q277" s="80"/>
      <c r="Y277"/>
      <c r="Z277"/>
      <c r="AA277"/>
      <c r="AB277"/>
    </row>
    <row r="278" spans="1:28" s="11" customFormat="1" ht="15.75" customHeight="1" x14ac:dyDescent="0.25">
      <c r="A278" s="147">
        <v>6</v>
      </c>
      <c r="B278" s="458"/>
      <c r="C278" s="459"/>
      <c r="D278" s="45"/>
      <c r="E278" s="148"/>
      <c r="F278" s="132"/>
      <c r="G278" s="46"/>
      <c r="H278" s="46"/>
      <c r="I278" s="46"/>
      <c r="J278" s="133"/>
      <c r="K278" s="132"/>
      <c r="L278" s="46"/>
      <c r="M278" s="46"/>
      <c r="N278" s="46"/>
      <c r="O278" s="133"/>
      <c r="P278" s="57"/>
      <c r="Q278" s="80"/>
      <c r="Y278"/>
      <c r="Z278"/>
      <c r="AA278"/>
      <c r="AB278"/>
    </row>
    <row r="279" spans="1:28" s="11" customFormat="1" ht="15.75" customHeight="1" x14ac:dyDescent="0.25">
      <c r="A279" s="147">
        <v>7</v>
      </c>
      <c r="B279" s="458"/>
      <c r="C279" s="459"/>
      <c r="D279" s="45"/>
      <c r="E279" s="148"/>
      <c r="F279" s="132"/>
      <c r="G279" s="46"/>
      <c r="H279" s="46"/>
      <c r="I279" s="46"/>
      <c r="J279" s="133"/>
      <c r="K279" s="132"/>
      <c r="L279" s="46"/>
      <c r="M279" s="46"/>
      <c r="N279" s="46"/>
      <c r="O279" s="133"/>
      <c r="P279" s="57"/>
      <c r="Q279" s="80"/>
      <c r="Y279"/>
      <c r="Z279"/>
      <c r="AA279"/>
      <c r="AB279"/>
    </row>
    <row r="280" spans="1:28" s="11" customFormat="1" ht="15.75" customHeight="1" x14ac:dyDescent="0.25">
      <c r="A280" s="147">
        <v>8</v>
      </c>
      <c r="B280" s="458"/>
      <c r="C280" s="459"/>
      <c r="D280" s="45"/>
      <c r="E280" s="148"/>
      <c r="F280" s="132"/>
      <c r="G280" s="46"/>
      <c r="H280" s="46"/>
      <c r="I280" s="46"/>
      <c r="J280" s="133"/>
      <c r="K280" s="132"/>
      <c r="L280" s="46"/>
      <c r="M280" s="46"/>
      <c r="N280" s="46"/>
      <c r="O280" s="133"/>
      <c r="P280" s="57"/>
      <c r="Q280" s="80"/>
      <c r="Y280"/>
      <c r="Z280"/>
      <c r="AA280"/>
      <c r="AB280"/>
    </row>
    <row r="281" spans="1:28" s="11" customFormat="1" ht="15.75" customHeight="1" x14ac:dyDescent="0.25">
      <c r="A281" s="147">
        <v>9</v>
      </c>
      <c r="B281" s="458"/>
      <c r="C281" s="459"/>
      <c r="D281" s="45"/>
      <c r="E281" s="148"/>
      <c r="F281" s="132"/>
      <c r="G281" s="46"/>
      <c r="H281" s="46"/>
      <c r="I281" s="46"/>
      <c r="J281" s="133"/>
      <c r="K281" s="132"/>
      <c r="L281" s="46"/>
      <c r="M281" s="46"/>
      <c r="N281" s="46"/>
      <c r="O281" s="133"/>
      <c r="P281" s="57"/>
      <c r="Q281" s="80"/>
      <c r="Y281"/>
      <c r="Z281"/>
      <c r="AA281"/>
      <c r="AB281"/>
    </row>
    <row r="282" spans="1:28" s="11" customFormat="1" ht="15.75" customHeight="1" x14ac:dyDescent="0.25">
      <c r="A282" s="147">
        <v>10</v>
      </c>
      <c r="B282" s="458"/>
      <c r="C282" s="459"/>
      <c r="D282" s="45"/>
      <c r="E282" s="148"/>
      <c r="F282" s="132"/>
      <c r="G282" s="46"/>
      <c r="H282" s="46"/>
      <c r="I282" s="46"/>
      <c r="J282" s="133"/>
      <c r="K282" s="132"/>
      <c r="L282" s="46"/>
      <c r="M282" s="46"/>
      <c r="N282" s="46"/>
      <c r="O282" s="133"/>
      <c r="P282" s="57"/>
      <c r="Q282" s="80"/>
      <c r="Y282"/>
      <c r="Z282"/>
      <c r="AA282"/>
      <c r="AB282"/>
    </row>
    <row r="283" spans="1:28" s="11" customFormat="1" ht="15.75" customHeight="1" x14ac:dyDescent="0.25">
      <c r="A283" s="147">
        <v>11</v>
      </c>
      <c r="B283" s="458"/>
      <c r="C283" s="459"/>
      <c r="D283" s="45"/>
      <c r="E283" s="148"/>
      <c r="F283" s="132"/>
      <c r="G283" s="46"/>
      <c r="H283" s="46"/>
      <c r="I283" s="46"/>
      <c r="J283" s="133"/>
      <c r="K283" s="132"/>
      <c r="L283" s="46"/>
      <c r="M283" s="46"/>
      <c r="N283" s="46"/>
      <c r="O283" s="133"/>
      <c r="P283" s="57"/>
      <c r="Q283" s="80"/>
      <c r="Y283"/>
      <c r="Z283"/>
      <c r="AA283"/>
      <c r="AB283"/>
    </row>
    <row r="284" spans="1:28" s="11" customFormat="1" ht="15.75" customHeight="1" thickBot="1" x14ac:dyDescent="0.3">
      <c r="A284" s="149">
        <v>12</v>
      </c>
      <c r="B284" s="462"/>
      <c r="C284" s="463"/>
      <c r="D284" s="150"/>
      <c r="E284" s="151"/>
      <c r="F284" s="136"/>
      <c r="G284" s="46"/>
      <c r="H284" s="137"/>
      <c r="I284" s="137"/>
      <c r="J284" s="138"/>
      <c r="K284" s="136"/>
      <c r="L284" s="46"/>
      <c r="M284" s="137"/>
      <c r="N284" s="46"/>
      <c r="O284" s="138"/>
      <c r="P284" s="57"/>
      <c r="Q284" s="80"/>
      <c r="Y284"/>
      <c r="Z284"/>
      <c r="AA284"/>
      <c r="AB284"/>
    </row>
    <row r="285" spans="1:28" s="11" customFormat="1" ht="13.5" thickBot="1" x14ac:dyDescent="0.25">
      <c r="A285"/>
      <c r="B285" s="198"/>
      <c r="C285"/>
      <c r="D285" s="460" t="s">
        <v>13</v>
      </c>
      <c r="E285" s="509"/>
      <c r="F285" s="139">
        <f>SUM(F273:F284)</f>
        <v>0</v>
      </c>
      <c r="G285" s="140">
        <f>SUM(G273:G284)</f>
        <v>0</v>
      </c>
      <c r="H285" s="140">
        <f t="shared" ref="H285" si="87">SUM(H273:H284)</f>
        <v>0</v>
      </c>
      <c r="I285" s="140">
        <f t="shared" ref="I285" si="88">SUM(I273:I284)</f>
        <v>0</v>
      </c>
      <c r="J285" s="141"/>
      <c r="K285" s="139">
        <f>SUM(K273:K284)</f>
        <v>0</v>
      </c>
      <c r="L285" s="140">
        <f t="shared" ref="L285" si="89">SUM(L273:L284)</f>
        <v>0</v>
      </c>
      <c r="M285" s="140">
        <f t="shared" ref="M285" si="90">SUM(M273:M284)</f>
        <v>0</v>
      </c>
      <c r="N285" s="140">
        <f t="shared" ref="N285" si="91">SUM(N273:N284)</f>
        <v>0</v>
      </c>
      <c r="O285" s="141"/>
      <c r="P285" s="57"/>
      <c r="Q285" s="80"/>
      <c r="Y285"/>
      <c r="Z285"/>
      <c r="AA285"/>
      <c r="AB285"/>
    </row>
    <row r="286" spans="1:28" s="11" customFormat="1" x14ac:dyDescent="0.2">
      <c r="A286"/>
      <c r="B286" s="198"/>
      <c r="C286"/>
      <c r="D286"/>
      <c r="E286"/>
      <c r="F286" s="9"/>
      <c r="G286" s="9"/>
      <c r="H286"/>
      <c r="I286"/>
      <c r="K286"/>
      <c r="L286"/>
      <c r="M286"/>
      <c r="N286"/>
      <c r="P286" s="57"/>
      <c r="Q286" s="80"/>
      <c r="Y286"/>
      <c r="Z286"/>
      <c r="AA286"/>
      <c r="AB286"/>
    </row>
    <row r="287" spans="1:28" s="11" customFormat="1" x14ac:dyDescent="0.2">
      <c r="A287" s="359" t="s">
        <v>69</v>
      </c>
      <c r="B287" s="359"/>
      <c r="C287" s="28" t="s">
        <v>71</v>
      </c>
      <c r="D287" s="1"/>
      <c r="E287" s="4"/>
      <c r="F287" s="4"/>
      <c r="G287" s="1"/>
      <c r="H287" s="5"/>
      <c r="I287" s="5"/>
      <c r="J287" s="4"/>
      <c r="K287" s="5"/>
      <c r="L287" s="5"/>
      <c r="M287" s="5"/>
      <c r="N287" s="5"/>
      <c r="P287" s="57"/>
      <c r="Q287" s="80"/>
      <c r="Y287"/>
      <c r="Z287"/>
      <c r="AA287"/>
      <c r="AB287"/>
    </row>
    <row r="288" spans="1:28" s="11" customFormat="1" x14ac:dyDescent="0.2">
      <c r="A288" s="16"/>
      <c r="B288" s="16"/>
      <c r="C288" s="28" t="s">
        <v>70</v>
      </c>
      <c r="D288" s="1"/>
      <c r="E288" s="4"/>
      <c r="F288" s="4"/>
      <c r="G288" s="1"/>
      <c r="H288" s="5"/>
      <c r="I288" s="5"/>
      <c r="J288" s="4"/>
      <c r="K288" s="5"/>
      <c r="L288" s="5"/>
      <c r="M288" s="5"/>
      <c r="N288" s="5"/>
      <c r="P288" s="57"/>
      <c r="Q288" s="80"/>
      <c r="Y288"/>
      <c r="Z288"/>
      <c r="AA288"/>
      <c r="AB288"/>
    </row>
    <row r="289" spans="1:28" s="11" customFormat="1" ht="13.5" thickBot="1" x14ac:dyDescent="0.25">
      <c r="A289" s="82"/>
      <c r="B289" s="83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57"/>
      <c r="Q289" s="80"/>
      <c r="Y289"/>
      <c r="Z289"/>
      <c r="AA289"/>
      <c r="AB289"/>
    </row>
    <row r="290" spans="1:28" s="11" customFormat="1" x14ac:dyDescent="0.2">
      <c r="A290" s="360" t="s">
        <v>31</v>
      </c>
      <c r="B290" s="361"/>
      <c r="C290" s="360" t="s">
        <v>155</v>
      </c>
      <c r="D290" s="364"/>
      <c r="E290" s="361"/>
      <c r="F290" s="383" t="s">
        <v>78</v>
      </c>
      <c r="G290" s="384"/>
      <c r="H290" s="384"/>
      <c r="I290" s="384"/>
      <c r="J290" s="385"/>
      <c r="K290" s="389" t="s">
        <v>158</v>
      </c>
      <c r="L290" s="390"/>
      <c r="M290" s="390"/>
      <c r="N290" s="390"/>
      <c r="O290" s="391"/>
      <c r="P290" s="57"/>
      <c r="Q290" s="80"/>
      <c r="Y290"/>
      <c r="Z290"/>
      <c r="AA290"/>
      <c r="AB290"/>
    </row>
    <row r="291" spans="1:28" s="11" customFormat="1" ht="13.5" thickBot="1" x14ac:dyDescent="0.25">
      <c r="A291" s="362"/>
      <c r="B291" s="363"/>
      <c r="C291" s="362"/>
      <c r="D291" s="366"/>
      <c r="E291" s="363"/>
      <c r="F291" s="386"/>
      <c r="G291" s="387"/>
      <c r="H291" s="387"/>
      <c r="I291" s="387"/>
      <c r="J291" s="388"/>
      <c r="K291" s="392"/>
      <c r="L291" s="393"/>
      <c r="M291" s="393"/>
      <c r="N291" s="393"/>
      <c r="O291" s="394"/>
      <c r="P291" s="57"/>
      <c r="Q291" s="80"/>
      <c r="Y291"/>
      <c r="Z291"/>
      <c r="AA291"/>
      <c r="AB291"/>
    </row>
    <row r="292" spans="1:28" s="11" customFormat="1" ht="13.5" thickBot="1" x14ac:dyDescent="0.25">
      <c r="A292" s="142" t="s">
        <v>9</v>
      </c>
      <c r="B292" s="448" t="s">
        <v>10</v>
      </c>
      <c r="C292" s="449"/>
      <c r="D292" s="142" t="s">
        <v>15</v>
      </c>
      <c r="E292" s="143" t="s">
        <v>8</v>
      </c>
      <c r="F292" s="134" t="s">
        <v>11</v>
      </c>
      <c r="G292" s="36" t="s">
        <v>42</v>
      </c>
      <c r="H292" s="36" t="s">
        <v>85</v>
      </c>
      <c r="I292" s="36" t="s">
        <v>14</v>
      </c>
      <c r="J292" s="135" t="s">
        <v>12</v>
      </c>
      <c r="K292" s="130" t="s">
        <v>11</v>
      </c>
      <c r="L292" s="37" t="s">
        <v>42</v>
      </c>
      <c r="M292" s="37" t="s">
        <v>85</v>
      </c>
      <c r="N292" s="37" t="s">
        <v>157</v>
      </c>
      <c r="O292" s="131" t="s">
        <v>12</v>
      </c>
      <c r="P292" s="57"/>
      <c r="Q292" s="80"/>
      <c r="Y292"/>
      <c r="Z292"/>
      <c r="AA292"/>
      <c r="AB292"/>
    </row>
    <row r="293" spans="1:28" s="11" customFormat="1" ht="15.75" customHeight="1" x14ac:dyDescent="0.25">
      <c r="A293" s="144">
        <v>1</v>
      </c>
      <c r="B293" s="456"/>
      <c r="C293" s="457"/>
      <c r="D293" s="145"/>
      <c r="E293" s="146"/>
      <c r="F293" s="132"/>
      <c r="G293" s="46"/>
      <c r="H293" s="46"/>
      <c r="I293" s="46"/>
      <c r="J293" s="133"/>
      <c r="K293" s="132"/>
      <c r="L293" s="46"/>
      <c r="M293" s="46"/>
      <c r="N293" s="46"/>
      <c r="O293" s="133"/>
      <c r="P293" s="57"/>
      <c r="Q293" s="80"/>
      <c r="Y293"/>
      <c r="Z293"/>
      <c r="AA293"/>
      <c r="AB293"/>
    </row>
    <row r="294" spans="1:28" s="11" customFormat="1" ht="15.75" customHeight="1" x14ac:dyDescent="0.25">
      <c r="A294" s="147">
        <v>2</v>
      </c>
      <c r="B294" s="458"/>
      <c r="C294" s="459"/>
      <c r="D294" s="45"/>
      <c r="E294" s="148"/>
      <c r="F294" s="132"/>
      <c r="G294" s="46"/>
      <c r="H294" s="46"/>
      <c r="I294" s="46"/>
      <c r="J294" s="133"/>
      <c r="K294" s="132"/>
      <c r="L294" s="46"/>
      <c r="M294" s="46"/>
      <c r="N294" s="46"/>
      <c r="O294" s="133"/>
      <c r="P294" s="57"/>
      <c r="Q294" s="80"/>
      <c r="Y294"/>
      <c r="Z294"/>
      <c r="AA294"/>
      <c r="AB294"/>
    </row>
    <row r="295" spans="1:28" s="11" customFormat="1" ht="15.75" customHeight="1" x14ac:dyDescent="0.25">
      <c r="A295" s="147">
        <v>3</v>
      </c>
      <c r="B295" s="458"/>
      <c r="C295" s="459"/>
      <c r="D295" s="45"/>
      <c r="E295" s="148"/>
      <c r="F295" s="132"/>
      <c r="G295" s="46"/>
      <c r="H295" s="46"/>
      <c r="I295" s="46"/>
      <c r="J295" s="133"/>
      <c r="K295" s="132"/>
      <c r="L295" s="46"/>
      <c r="M295" s="46"/>
      <c r="N295" s="46"/>
      <c r="O295" s="133"/>
      <c r="P295" s="57"/>
      <c r="Q295" s="80"/>
      <c r="Y295"/>
      <c r="Z295"/>
      <c r="AA295"/>
      <c r="AB295"/>
    </row>
    <row r="296" spans="1:28" s="11" customFormat="1" ht="15.75" customHeight="1" x14ac:dyDescent="0.25">
      <c r="A296" s="147">
        <v>4</v>
      </c>
      <c r="B296" s="458"/>
      <c r="C296" s="459"/>
      <c r="D296" s="45"/>
      <c r="E296" s="148"/>
      <c r="F296" s="132"/>
      <c r="G296" s="46"/>
      <c r="H296" s="46"/>
      <c r="I296" s="46"/>
      <c r="J296" s="133"/>
      <c r="K296" s="132"/>
      <c r="L296" s="46"/>
      <c r="M296" s="46"/>
      <c r="N296" s="46"/>
      <c r="O296" s="133"/>
      <c r="P296" s="57"/>
      <c r="Q296" s="80"/>
      <c r="Y296"/>
      <c r="Z296"/>
      <c r="AA296"/>
      <c r="AB296"/>
    </row>
    <row r="297" spans="1:28" s="11" customFormat="1" ht="15.75" customHeight="1" x14ac:dyDescent="0.25">
      <c r="A297" s="147">
        <v>5</v>
      </c>
      <c r="B297" s="458"/>
      <c r="C297" s="459"/>
      <c r="D297" s="45"/>
      <c r="E297" s="148"/>
      <c r="F297" s="132"/>
      <c r="G297" s="46"/>
      <c r="H297" s="46"/>
      <c r="I297" s="46"/>
      <c r="J297" s="133"/>
      <c r="K297" s="132"/>
      <c r="L297" s="46"/>
      <c r="M297" s="46"/>
      <c r="N297" s="46"/>
      <c r="O297" s="133"/>
      <c r="P297" s="57"/>
      <c r="Q297" s="80"/>
      <c r="Y297"/>
      <c r="Z297"/>
      <c r="AA297"/>
      <c r="AB297"/>
    </row>
    <row r="298" spans="1:28" s="11" customFormat="1" ht="15.75" customHeight="1" x14ac:dyDescent="0.25">
      <c r="A298" s="147">
        <v>6</v>
      </c>
      <c r="B298" s="458"/>
      <c r="C298" s="459"/>
      <c r="D298" s="45"/>
      <c r="E298" s="148"/>
      <c r="F298" s="132"/>
      <c r="G298" s="46"/>
      <c r="H298" s="46"/>
      <c r="I298" s="46"/>
      <c r="J298" s="133"/>
      <c r="K298" s="132"/>
      <c r="L298" s="46"/>
      <c r="M298" s="46"/>
      <c r="N298" s="46"/>
      <c r="O298" s="133"/>
      <c r="P298" s="57"/>
      <c r="Q298" s="80"/>
      <c r="Y298"/>
      <c r="Z298"/>
      <c r="AA298"/>
      <c r="AB298"/>
    </row>
    <row r="299" spans="1:28" s="11" customFormat="1" ht="15.75" customHeight="1" x14ac:dyDescent="0.25">
      <c r="A299" s="147">
        <v>7</v>
      </c>
      <c r="B299" s="458"/>
      <c r="C299" s="459"/>
      <c r="D299" s="45"/>
      <c r="E299" s="148"/>
      <c r="F299" s="132"/>
      <c r="G299" s="46"/>
      <c r="H299" s="46"/>
      <c r="I299" s="46"/>
      <c r="J299" s="133"/>
      <c r="K299" s="132"/>
      <c r="L299" s="46"/>
      <c r="M299" s="46"/>
      <c r="N299" s="46"/>
      <c r="O299" s="133"/>
      <c r="P299" s="57"/>
      <c r="Q299" s="80"/>
      <c r="Y299"/>
      <c r="Z299"/>
      <c r="AA299"/>
      <c r="AB299"/>
    </row>
    <row r="300" spans="1:28" s="11" customFormat="1" ht="15.75" customHeight="1" x14ac:dyDescent="0.25">
      <c r="A300" s="147">
        <v>8</v>
      </c>
      <c r="B300" s="458"/>
      <c r="C300" s="459"/>
      <c r="D300" s="45"/>
      <c r="E300" s="148"/>
      <c r="F300" s="132"/>
      <c r="G300" s="46"/>
      <c r="H300" s="46"/>
      <c r="I300" s="46"/>
      <c r="J300" s="133"/>
      <c r="K300" s="132"/>
      <c r="L300" s="46"/>
      <c r="M300" s="46"/>
      <c r="N300" s="46"/>
      <c r="O300" s="133"/>
      <c r="P300" s="57"/>
      <c r="Q300" s="80"/>
      <c r="Y300"/>
      <c r="Z300"/>
      <c r="AA300"/>
      <c r="AB300"/>
    </row>
    <row r="301" spans="1:28" s="11" customFormat="1" ht="15.75" customHeight="1" x14ac:dyDescent="0.25">
      <c r="A301" s="147">
        <v>9</v>
      </c>
      <c r="B301" s="458"/>
      <c r="C301" s="459"/>
      <c r="D301" s="45"/>
      <c r="E301" s="148"/>
      <c r="F301" s="132"/>
      <c r="G301" s="46"/>
      <c r="H301" s="46"/>
      <c r="I301" s="46"/>
      <c r="J301" s="133"/>
      <c r="K301" s="132"/>
      <c r="L301" s="46"/>
      <c r="M301" s="46"/>
      <c r="N301" s="46"/>
      <c r="O301" s="133"/>
      <c r="P301" s="57"/>
      <c r="Q301" s="80"/>
      <c r="Y301"/>
      <c r="Z301"/>
      <c r="AA301"/>
      <c r="AB301"/>
    </row>
    <row r="302" spans="1:28" s="11" customFormat="1" ht="15.75" customHeight="1" x14ac:dyDescent="0.25">
      <c r="A302" s="147">
        <v>10</v>
      </c>
      <c r="B302" s="458"/>
      <c r="C302" s="459"/>
      <c r="D302" s="45"/>
      <c r="E302" s="148"/>
      <c r="F302" s="132"/>
      <c r="G302" s="46"/>
      <c r="H302" s="46"/>
      <c r="I302" s="46"/>
      <c r="J302" s="133"/>
      <c r="K302" s="132"/>
      <c r="L302" s="46"/>
      <c r="M302" s="46"/>
      <c r="N302" s="46"/>
      <c r="O302" s="133"/>
      <c r="P302" s="57"/>
      <c r="Q302" s="80"/>
      <c r="Y302"/>
      <c r="Z302"/>
      <c r="AA302"/>
      <c r="AB302"/>
    </row>
    <row r="303" spans="1:28" s="11" customFormat="1" ht="15.75" customHeight="1" x14ac:dyDescent="0.25">
      <c r="A303" s="147">
        <v>11</v>
      </c>
      <c r="B303" s="458"/>
      <c r="C303" s="459"/>
      <c r="D303" s="45"/>
      <c r="E303" s="148"/>
      <c r="F303" s="132"/>
      <c r="G303" s="46"/>
      <c r="H303" s="46"/>
      <c r="I303" s="46"/>
      <c r="J303" s="133"/>
      <c r="K303" s="132"/>
      <c r="L303" s="46"/>
      <c r="M303" s="46"/>
      <c r="N303" s="46"/>
      <c r="O303" s="133"/>
      <c r="P303" s="57"/>
      <c r="Q303" s="80"/>
      <c r="Y303"/>
      <c r="Z303"/>
      <c r="AA303"/>
      <c r="AB303"/>
    </row>
    <row r="304" spans="1:28" s="11" customFormat="1" ht="15.75" customHeight="1" thickBot="1" x14ac:dyDescent="0.3">
      <c r="A304" s="149">
        <v>12</v>
      </c>
      <c r="B304" s="462"/>
      <c r="C304" s="463"/>
      <c r="D304" s="150"/>
      <c r="E304" s="151"/>
      <c r="F304" s="136"/>
      <c r="G304" s="46"/>
      <c r="H304" s="137"/>
      <c r="I304" s="137"/>
      <c r="J304" s="138"/>
      <c r="K304" s="136"/>
      <c r="L304" s="46"/>
      <c r="M304" s="137"/>
      <c r="N304" s="46"/>
      <c r="O304" s="138"/>
      <c r="P304" s="57"/>
      <c r="Q304" s="80"/>
      <c r="Y304"/>
      <c r="Z304"/>
      <c r="AA304"/>
      <c r="AB304"/>
    </row>
    <row r="305" spans="1:28" s="11" customFormat="1" ht="13.5" thickBot="1" x14ac:dyDescent="0.25">
      <c r="A305"/>
      <c r="B305" s="198"/>
      <c r="C305"/>
      <c r="D305" s="460" t="s">
        <v>13</v>
      </c>
      <c r="E305" s="509"/>
      <c r="F305" s="139">
        <f>SUM(F293:F304)</f>
        <v>0</v>
      </c>
      <c r="G305" s="140">
        <f>SUM(G293:G304)</f>
        <v>0</v>
      </c>
      <c r="H305" s="140">
        <f t="shared" ref="H305" si="92">SUM(H293:H304)</f>
        <v>0</v>
      </c>
      <c r="I305" s="140">
        <f t="shared" ref="I305" si="93">SUM(I293:I304)</f>
        <v>0</v>
      </c>
      <c r="J305" s="141"/>
      <c r="K305" s="139">
        <f>SUM(K293:K304)</f>
        <v>0</v>
      </c>
      <c r="L305" s="140">
        <f t="shared" ref="L305" si="94">SUM(L293:L304)</f>
        <v>0</v>
      </c>
      <c r="M305" s="140">
        <f t="shared" ref="M305" si="95">SUM(M293:M304)</f>
        <v>0</v>
      </c>
      <c r="N305" s="140">
        <f t="shared" ref="N305" si="96">SUM(N293:N304)</f>
        <v>0</v>
      </c>
      <c r="O305" s="141"/>
      <c r="P305" s="57"/>
      <c r="Q305" s="80"/>
      <c r="Y305"/>
      <c r="Z305"/>
      <c r="AA305"/>
      <c r="AB305"/>
    </row>
    <row r="306" spans="1:28" s="11" customFormat="1" x14ac:dyDescent="0.2">
      <c r="A306"/>
      <c r="B306" s="198"/>
      <c r="C306"/>
      <c r="D306"/>
      <c r="E306"/>
      <c r="F306" s="9"/>
      <c r="G306" s="9"/>
      <c r="H306"/>
      <c r="I306"/>
      <c r="K306"/>
      <c r="L306"/>
      <c r="M306"/>
      <c r="N306"/>
      <c r="P306" s="57"/>
      <c r="Q306" s="80"/>
      <c r="Y306"/>
      <c r="Z306"/>
      <c r="AA306"/>
      <c r="AB306"/>
    </row>
    <row r="307" spans="1:28" s="11" customFormat="1" x14ac:dyDescent="0.2">
      <c r="A307" s="359" t="s">
        <v>69</v>
      </c>
      <c r="B307" s="359"/>
      <c r="C307" s="28" t="s">
        <v>71</v>
      </c>
      <c r="D307" s="1"/>
      <c r="E307" s="4"/>
      <c r="F307" s="4"/>
      <c r="G307" s="1"/>
      <c r="H307" s="5"/>
      <c r="I307" s="5"/>
      <c r="J307" s="4"/>
      <c r="K307" s="5"/>
      <c r="L307" s="5"/>
      <c r="M307" s="5"/>
      <c r="N307" s="5"/>
      <c r="P307" s="57"/>
      <c r="Q307" s="80"/>
      <c r="Y307"/>
      <c r="Z307"/>
      <c r="AA307"/>
      <c r="AB307"/>
    </row>
    <row r="308" spans="1:28" s="11" customFormat="1" x14ac:dyDescent="0.2">
      <c r="A308" s="16"/>
      <c r="B308" s="16"/>
      <c r="C308" s="28" t="s">
        <v>70</v>
      </c>
      <c r="D308" s="1"/>
      <c r="E308" s="4"/>
      <c r="F308" s="4"/>
      <c r="G308" s="1"/>
      <c r="H308" s="5"/>
      <c r="I308" s="5"/>
      <c r="J308" s="4"/>
      <c r="K308" s="5"/>
      <c r="L308" s="5"/>
      <c r="M308" s="5"/>
      <c r="N308" s="5"/>
      <c r="P308" s="57"/>
      <c r="Q308" s="80"/>
      <c r="Y308"/>
      <c r="Z308"/>
      <c r="AA308"/>
      <c r="AB308"/>
    </row>
    <row r="309" spans="1:28" s="11" customFormat="1" ht="13.5" thickBot="1" x14ac:dyDescent="0.25">
      <c r="A309" s="82"/>
      <c r="B309" s="83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57"/>
      <c r="Q309" s="80"/>
      <c r="Y309"/>
      <c r="Z309"/>
      <c r="AA309"/>
      <c r="AB309"/>
    </row>
    <row r="310" spans="1:28" s="11" customFormat="1" x14ac:dyDescent="0.2">
      <c r="A310" s="360" t="s">
        <v>32</v>
      </c>
      <c r="B310" s="361"/>
      <c r="C310" s="360" t="s">
        <v>155</v>
      </c>
      <c r="D310" s="364"/>
      <c r="E310" s="361"/>
      <c r="F310" s="383" t="s">
        <v>78</v>
      </c>
      <c r="G310" s="384"/>
      <c r="H310" s="384"/>
      <c r="I310" s="384"/>
      <c r="J310" s="385"/>
      <c r="K310" s="389" t="s">
        <v>158</v>
      </c>
      <c r="L310" s="390"/>
      <c r="M310" s="390"/>
      <c r="N310" s="390"/>
      <c r="O310" s="391"/>
      <c r="P310" s="57"/>
      <c r="Q310" s="80"/>
      <c r="Y310"/>
      <c r="Z310"/>
      <c r="AA310"/>
      <c r="AB310"/>
    </row>
    <row r="311" spans="1:28" s="11" customFormat="1" ht="13.5" thickBot="1" x14ac:dyDescent="0.25">
      <c r="A311" s="362"/>
      <c r="B311" s="363"/>
      <c r="C311" s="362"/>
      <c r="D311" s="366"/>
      <c r="E311" s="363"/>
      <c r="F311" s="386"/>
      <c r="G311" s="387"/>
      <c r="H311" s="387"/>
      <c r="I311" s="387"/>
      <c r="J311" s="388"/>
      <c r="K311" s="392"/>
      <c r="L311" s="393"/>
      <c r="M311" s="393"/>
      <c r="N311" s="393"/>
      <c r="O311" s="394"/>
      <c r="P311" s="57"/>
      <c r="Q311" s="80"/>
      <c r="Y311"/>
      <c r="Z311"/>
      <c r="AA311"/>
      <c r="AB311"/>
    </row>
    <row r="312" spans="1:28" s="11" customFormat="1" ht="13.5" thickBot="1" x14ac:dyDescent="0.25">
      <c r="A312" s="142" t="s">
        <v>9</v>
      </c>
      <c r="B312" s="448" t="s">
        <v>10</v>
      </c>
      <c r="C312" s="449"/>
      <c r="D312" s="142" t="s">
        <v>15</v>
      </c>
      <c r="E312" s="143" t="s">
        <v>8</v>
      </c>
      <c r="F312" s="134" t="s">
        <v>11</v>
      </c>
      <c r="G312" s="36" t="s">
        <v>42</v>
      </c>
      <c r="H312" s="36" t="s">
        <v>85</v>
      </c>
      <c r="I312" s="36" t="s">
        <v>14</v>
      </c>
      <c r="J312" s="135" t="s">
        <v>12</v>
      </c>
      <c r="K312" s="130" t="s">
        <v>11</v>
      </c>
      <c r="L312" s="37" t="s">
        <v>42</v>
      </c>
      <c r="M312" s="37" t="s">
        <v>85</v>
      </c>
      <c r="N312" s="37" t="s">
        <v>157</v>
      </c>
      <c r="O312" s="131" t="s">
        <v>12</v>
      </c>
      <c r="P312" s="57"/>
      <c r="Q312" s="80"/>
      <c r="Y312"/>
      <c r="Z312"/>
      <c r="AA312"/>
      <c r="AB312"/>
    </row>
    <row r="313" spans="1:28" s="11" customFormat="1" ht="15.75" customHeight="1" x14ac:dyDescent="0.25">
      <c r="A313" s="144">
        <v>1</v>
      </c>
      <c r="B313" s="456"/>
      <c r="C313" s="457"/>
      <c r="D313" s="145"/>
      <c r="E313" s="146"/>
      <c r="F313" s="132"/>
      <c r="G313" s="46"/>
      <c r="H313" s="46"/>
      <c r="I313" s="46"/>
      <c r="J313" s="133"/>
      <c r="K313" s="132"/>
      <c r="L313" s="46"/>
      <c r="M313" s="46"/>
      <c r="N313" s="46"/>
      <c r="O313" s="133"/>
      <c r="P313" s="57"/>
      <c r="Q313" s="80"/>
      <c r="Y313"/>
      <c r="Z313"/>
      <c r="AA313"/>
      <c r="AB313"/>
    </row>
    <row r="314" spans="1:28" s="11" customFormat="1" ht="15.75" customHeight="1" x14ac:dyDescent="0.25">
      <c r="A314" s="147">
        <v>2</v>
      </c>
      <c r="B314" s="458"/>
      <c r="C314" s="459"/>
      <c r="D314" s="45"/>
      <c r="E314" s="148"/>
      <c r="F314" s="132"/>
      <c r="G314" s="46"/>
      <c r="H314" s="46"/>
      <c r="I314" s="46"/>
      <c r="J314" s="133"/>
      <c r="K314" s="132"/>
      <c r="L314" s="46"/>
      <c r="M314" s="46"/>
      <c r="N314" s="46"/>
      <c r="O314" s="133"/>
      <c r="P314" s="57"/>
      <c r="Q314" s="80"/>
      <c r="Y314"/>
      <c r="Z314"/>
      <c r="AA314"/>
      <c r="AB314"/>
    </row>
    <row r="315" spans="1:28" s="11" customFormat="1" ht="15.75" customHeight="1" x14ac:dyDescent="0.25">
      <c r="A315" s="147">
        <v>3</v>
      </c>
      <c r="B315" s="458"/>
      <c r="C315" s="459"/>
      <c r="D315" s="45"/>
      <c r="E315" s="148"/>
      <c r="F315" s="132"/>
      <c r="G315" s="46"/>
      <c r="H315" s="46"/>
      <c r="I315" s="46"/>
      <c r="J315" s="133"/>
      <c r="K315" s="132"/>
      <c r="L315" s="46"/>
      <c r="M315" s="46"/>
      <c r="N315" s="46"/>
      <c r="O315" s="133"/>
      <c r="P315" s="57"/>
      <c r="Q315" s="80"/>
      <c r="Y315"/>
      <c r="Z315"/>
      <c r="AA315"/>
      <c r="AB315"/>
    </row>
    <row r="316" spans="1:28" s="11" customFormat="1" ht="15.75" customHeight="1" x14ac:dyDescent="0.25">
      <c r="A316" s="147">
        <v>4</v>
      </c>
      <c r="B316" s="458"/>
      <c r="C316" s="459"/>
      <c r="D316" s="45"/>
      <c r="E316" s="148"/>
      <c r="F316" s="132"/>
      <c r="G316" s="46"/>
      <c r="H316" s="46"/>
      <c r="I316" s="46"/>
      <c r="J316" s="133"/>
      <c r="K316" s="132"/>
      <c r="L316" s="46"/>
      <c r="M316" s="46"/>
      <c r="N316" s="46"/>
      <c r="O316" s="133"/>
      <c r="P316" s="57"/>
      <c r="Q316" s="80"/>
      <c r="Y316"/>
      <c r="Z316"/>
      <c r="AA316"/>
      <c r="AB316"/>
    </row>
    <row r="317" spans="1:28" s="11" customFormat="1" ht="15.75" customHeight="1" x14ac:dyDescent="0.25">
      <c r="A317" s="147">
        <v>5</v>
      </c>
      <c r="B317" s="458"/>
      <c r="C317" s="459"/>
      <c r="D317" s="45"/>
      <c r="E317" s="148"/>
      <c r="F317" s="132"/>
      <c r="G317" s="46"/>
      <c r="H317" s="46"/>
      <c r="I317" s="46"/>
      <c r="J317" s="133"/>
      <c r="K317" s="132"/>
      <c r="L317" s="46"/>
      <c r="M317" s="46"/>
      <c r="N317" s="46"/>
      <c r="O317" s="133"/>
      <c r="P317" s="57"/>
      <c r="Q317" s="80"/>
      <c r="Y317"/>
      <c r="Z317"/>
      <c r="AA317"/>
      <c r="AB317"/>
    </row>
    <row r="318" spans="1:28" s="11" customFormat="1" ht="15.75" customHeight="1" x14ac:dyDescent="0.25">
      <c r="A318" s="147">
        <v>6</v>
      </c>
      <c r="B318" s="458"/>
      <c r="C318" s="459"/>
      <c r="D318" s="45"/>
      <c r="E318" s="148"/>
      <c r="F318" s="132"/>
      <c r="G318" s="46"/>
      <c r="H318" s="46"/>
      <c r="I318" s="46"/>
      <c r="J318" s="133"/>
      <c r="K318" s="132"/>
      <c r="L318" s="46"/>
      <c r="M318" s="46"/>
      <c r="N318" s="46"/>
      <c r="O318" s="133"/>
      <c r="P318" s="57"/>
      <c r="Q318" s="80"/>
      <c r="Y318"/>
      <c r="Z318"/>
      <c r="AA318"/>
      <c r="AB318"/>
    </row>
    <row r="319" spans="1:28" s="11" customFormat="1" ht="15.75" customHeight="1" x14ac:dyDescent="0.25">
      <c r="A319" s="147">
        <v>7</v>
      </c>
      <c r="B319" s="458"/>
      <c r="C319" s="459"/>
      <c r="D319" s="45"/>
      <c r="E319" s="148"/>
      <c r="F319" s="132"/>
      <c r="G319" s="46"/>
      <c r="H319" s="46"/>
      <c r="I319" s="46"/>
      <c r="J319" s="133"/>
      <c r="K319" s="132"/>
      <c r="L319" s="46"/>
      <c r="M319" s="46"/>
      <c r="N319" s="46"/>
      <c r="O319" s="133"/>
      <c r="P319" s="57"/>
      <c r="Q319" s="80"/>
      <c r="Y319"/>
      <c r="Z319"/>
      <c r="AA319"/>
      <c r="AB319"/>
    </row>
    <row r="320" spans="1:28" s="11" customFormat="1" ht="15.75" customHeight="1" x14ac:dyDescent="0.25">
      <c r="A320" s="147">
        <v>8</v>
      </c>
      <c r="B320" s="458"/>
      <c r="C320" s="459"/>
      <c r="D320" s="45"/>
      <c r="E320" s="148"/>
      <c r="F320" s="132"/>
      <c r="G320" s="46"/>
      <c r="H320" s="46"/>
      <c r="I320" s="46"/>
      <c r="J320" s="133"/>
      <c r="K320" s="132"/>
      <c r="L320" s="46"/>
      <c r="M320" s="46"/>
      <c r="N320" s="46"/>
      <c r="O320" s="133"/>
      <c r="P320" s="57"/>
      <c r="Q320" s="80"/>
      <c r="Y320"/>
      <c r="Z320"/>
      <c r="AA320"/>
      <c r="AB320"/>
    </row>
    <row r="321" spans="1:28" s="11" customFormat="1" ht="15.75" customHeight="1" x14ac:dyDescent="0.25">
      <c r="A321" s="147">
        <v>9</v>
      </c>
      <c r="B321" s="458"/>
      <c r="C321" s="459"/>
      <c r="D321" s="45"/>
      <c r="E321" s="148"/>
      <c r="F321" s="132"/>
      <c r="G321" s="46"/>
      <c r="H321" s="46"/>
      <c r="I321" s="46"/>
      <c r="J321" s="133"/>
      <c r="K321" s="132"/>
      <c r="L321" s="46"/>
      <c r="M321" s="46"/>
      <c r="N321" s="46"/>
      <c r="O321" s="133"/>
      <c r="P321" s="57"/>
      <c r="Q321" s="80"/>
      <c r="Y321"/>
      <c r="Z321"/>
      <c r="AA321"/>
      <c r="AB321"/>
    </row>
    <row r="322" spans="1:28" s="11" customFormat="1" ht="15.75" customHeight="1" x14ac:dyDescent="0.25">
      <c r="A322" s="147">
        <v>10</v>
      </c>
      <c r="B322" s="458"/>
      <c r="C322" s="459"/>
      <c r="D322" s="45"/>
      <c r="E322" s="148"/>
      <c r="F322" s="132"/>
      <c r="G322" s="46"/>
      <c r="H322" s="46"/>
      <c r="I322" s="46"/>
      <c r="J322" s="133"/>
      <c r="K322" s="132"/>
      <c r="L322" s="46"/>
      <c r="M322" s="46"/>
      <c r="N322" s="46"/>
      <c r="O322" s="133"/>
      <c r="P322" s="57"/>
      <c r="Q322" s="80"/>
      <c r="Y322"/>
      <c r="Z322"/>
      <c r="AA322"/>
      <c r="AB322"/>
    </row>
    <row r="323" spans="1:28" s="11" customFormat="1" ht="15.75" customHeight="1" x14ac:dyDescent="0.25">
      <c r="A323" s="147">
        <v>11</v>
      </c>
      <c r="B323" s="458"/>
      <c r="C323" s="459"/>
      <c r="D323" s="45"/>
      <c r="E323" s="148"/>
      <c r="F323" s="132"/>
      <c r="G323" s="46"/>
      <c r="H323" s="46"/>
      <c r="I323" s="46"/>
      <c r="J323" s="133"/>
      <c r="K323" s="132"/>
      <c r="L323" s="46"/>
      <c r="M323" s="46"/>
      <c r="N323" s="46"/>
      <c r="O323" s="133"/>
      <c r="P323" s="57"/>
      <c r="Q323" s="80"/>
      <c r="Y323"/>
      <c r="Z323"/>
      <c r="AA323"/>
      <c r="AB323"/>
    </row>
    <row r="324" spans="1:28" s="11" customFormat="1" ht="15.75" customHeight="1" thickBot="1" x14ac:dyDescent="0.3">
      <c r="A324" s="149">
        <v>12</v>
      </c>
      <c r="B324" s="462"/>
      <c r="C324" s="463"/>
      <c r="D324" s="150"/>
      <c r="E324" s="151"/>
      <c r="F324" s="136"/>
      <c r="G324" s="46"/>
      <c r="H324" s="137"/>
      <c r="I324" s="137"/>
      <c r="J324" s="138"/>
      <c r="K324" s="136"/>
      <c r="L324" s="46"/>
      <c r="M324" s="137"/>
      <c r="N324" s="46"/>
      <c r="O324" s="138"/>
      <c r="P324" s="57"/>
      <c r="Q324" s="80"/>
      <c r="Y324"/>
      <c r="Z324"/>
      <c r="AA324"/>
      <c r="AB324"/>
    </row>
    <row r="325" spans="1:28" s="11" customFormat="1" ht="13.5" thickBot="1" x14ac:dyDescent="0.25">
      <c r="A325"/>
      <c r="B325" s="198"/>
      <c r="C325"/>
      <c r="D325" s="460" t="s">
        <v>13</v>
      </c>
      <c r="E325" s="509"/>
      <c r="F325" s="139">
        <f>SUM(F313:F324)</f>
        <v>0</v>
      </c>
      <c r="G325" s="140">
        <f>SUM(G313:G324)</f>
        <v>0</v>
      </c>
      <c r="H325" s="140">
        <f t="shared" ref="H325" si="97">SUM(H313:H324)</f>
        <v>0</v>
      </c>
      <c r="I325" s="140">
        <f t="shared" ref="I325" si="98">SUM(I313:I324)</f>
        <v>0</v>
      </c>
      <c r="J325" s="141"/>
      <c r="K325" s="139">
        <f>SUM(K313:K324)</f>
        <v>0</v>
      </c>
      <c r="L325" s="140">
        <f t="shared" ref="L325" si="99">SUM(L313:L324)</f>
        <v>0</v>
      </c>
      <c r="M325" s="140">
        <f t="shared" ref="M325" si="100">SUM(M313:M324)</f>
        <v>0</v>
      </c>
      <c r="N325" s="140">
        <f t="shared" ref="N325" si="101">SUM(N313:N324)</f>
        <v>0</v>
      </c>
      <c r="O325" s="141"/>
      <c r="P325" s="57"/>
      <c r="Q325" s="80"/>
      <c r="Y325"/>
      <c r="Z325"/>
      <c r="AA325"/>
      <c r="AB325"/>
    </row>
    <row r="326" spans="1:28" s="11" customFormat="1" x14ac:dyDescent="0.2">
      <c r="A326"/>
      <c r="B326" s="198"/>
      <c r="C326"/>
      <c r="D326"/>
      <c r="E326"/>
      <c r="F326" s="9"/>
      <c r="G326" s="9"/>
      <c r="H326"/>
      <c r="I326"/>
      <c r="K326"/>
      <c r="L326"/>
      <c r="M326"/>
      <c r="N326"/>
      <c r="P326" s="57"/>
      <c r="Q326" s="80"/>
      <c r="Y326"/>
      <c r="Z326"/>
      <c r="AA326"/>
      <c r="AB326"/>
    </row>
    <row r="327" spans="1:28" s="11" customFormat="1" x14ac:dyDescent="0.2">
      <c r="A327" s="359" t="s">
        <v>69</v>
      </c>
      <c r="B327" s="359"/>
      <c r="C327" s="28" t="s">
        <v>71</v>
      </c>
      <c r="D327" s="1"/>
      <c r="E327" s="4"/>
      <c r="F327" s="4"/>
      <c r="G327" s="1"/>
      <c r="H327" s="5"/>
      <c r="I327" s="5"/>
      <c r="J327" s="4"/>
      <c r="K327" s="5"/>
      <c r="L327" s="5"/>
      <c r="M327" s="5"/>
      <c r="N327" s="5"/>
      <c r="P327" s="57"/>
      <c r="Q327" s="80"/>
      <c r="Y327"/>
      <c r="Z327"/>
      <c r="AA327"/>
      <c r="AB327"/>
    </row>
    <row r="328" spans="1:28" s="11" customFormat="1" x14ac:dyDescent="0.2">
      <c r="A328" s="16"/>
      <c r="B328" s="16"/>
      <c r="C328" s="28" t="s">
        <v>70</v>
      </c>
      <c r="D328" s="1"/>
      <c r="E328" s="4"/>
      <c r="F328" s="4"/>
      <c r="G328" s="1"/>
      <c r="H328" s="5"/>
      <c r="I328" s="5"/>
      <c r="J328" s="4"/>
      <c r="K328" s="5"/>
      <c r="L328" s="5"/>
      <c r="M328" s="5"/>
      <c r="N328" s="5"/>
      <c r="P328" s="57"/>
      <c r="Q328" s="80"/>
      <c r="Y328"/>
      <c r="Z328"/>
      <c r="AA328"/>
      <c r="AB328"/>
    </row>
    <row r="329" spans="1:28" s="11" customFormat="1" ht="13.5" thickBot="1" x14ac:dyDescent="0.25">
      <c r="A329" s="82"/>
      <c r="B329" s="83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57"/>
      <c r="Q329" s="80"/>
      <c r="Y329"/>
      <c r="Z329"/>
      <c r="AA329"/>
      <c r="AB329"/>
    </row>
    <row r="330" spans="1:28" s="11" customFormat="1" x14ac:dyDescent="0.2">
      <c r="A330" s="360" t="s">
        <v>90</v>
      </c>
      <c r="B330" s="361"/>
      <c r="C330" s="360" t="s">
        <v>155</v>
      </c>
      <c r="D330" s="364"/>
      <c r="E330" s="361"/>
      <c r="F330" s="383" t="s">
        <v>78</v>
      </c>
      <c r="G330" s="384"/>
      <c r="H330" s="384"/>
      <c r="I330" s="384"/>
      <c r="J330" s="385"/>
      <c r="K330" s="389" t="s">
        <v>158</v>
      </c>
      <c r="L330" s="390"/>
      <c r="M330" s="390"/>
      <c r="N330" s="390"/>
      <c r="O330" s="391"/>
      <c r="P330" s="57"/>
      <c r="Q330" s="80"/>
      <c r="Y330"/>
      <c r="Z330"/>
      <c r="AA330"/>
      <c r="AB330"/>
    </row>
    <row r="331" spans="1:28" s="11" customFormat="1" ht="13.5" thickBot="1" x14ac:dyDescent="0.25">
      <c r="A331" s="362"/>
      <c r="B331" s="363"/>
      <c r="C331" s="362"/>
      <c r="D331" s="366"/>
      <c r="E331" s="363"/>
      <c r="F331" s="386"/>
      <c r="G331" s="387"/>
      <c r="H331" s="387"/>
      <c r="I331" s="387"/>
      <c r="J331" s="388"/>
      <c r="K331" s="392"/>
      <c r="L331" s="393"/>
      <c r="M331" s="393"/>
      <c r="N331" s="393"/>
      <c r="O331" s="394"/>
      <c r="P331" s="57"/>
      <c r="Q331" s="80"/>
      <c r="Y331"/>
      <c r="Z331"/>
      <c r="AA331"/>
      <c r="AB331"/>
    </row>
    <row r="332" spans="1:28" s="11" customFormat="1" ht="13.5" thickBot="1" x14ac:dyDescent="0.25">
      <c r="A332" s="142" t="s">
        <v>9</v>
      </c>
      <c r="B332" s="448" t="s">
        <v>10</v>
      </c>
      <c r="C332" s="449"/>
      <c r="D332" s="142" t="s">
        <v>15</v>
      </c>
      <c r="E332" s="143" t="s">
        <v>8</v>
      </c>
      <c r="F332" s="134" t="s">
        <v>11</v>
      </c>
      <c r="G332" s="36" t="s">
        <v>42</v>
      </c>
      <c r="H332" s="36" t="s">
        <v>85</v>
      </c>
      <c r="I332" s="36" t="s">
        <v>14</v>
      </c>
      <c r="J332" s="135" t="s">
        <v>12</v>
      </c>
      <c r="K332" s="130" t="s">
        <v>11</v>
      </c>
      <c r="L332" s="37" t="s">
        <v>42</v>
      </c>
      <c r="M332" s="37" t="s">
        <v>85</v>
      </c>
      <c r="N332" s="37" t="s">
        <v>157</v>
      </c>
      <c r="O332" s="131" t="s">
        <v>12</v>
      </c>
      <c r="P332" s="57"/>
      <c r="Q332" s="80"/>
      <c r="Y332"/>
      <c r="Z332"/>
      <c r="AA332"/>
      <c r="AB332"/>
    </row>
    <row r="333" spans="1:28" s="11" customFormat="1" ht="15.75" customHeight="1" x14ac:dyDescent="0.25">
      <c r="A333" s="144">
        <v>1</v>
      </c>
      <c r="B333" s="456"/>
      <c r="C333" s="457"/>
      <c r="D333" s="145"/>
      <c r="E333" s="146"/>
      <c r="F333" s="132"/>
      <c r="G333" s="46"/>
      <c r="H333" s="46"/>
      <c r="I333" s="46"/>
      <c r="J333" s="133"/>
      <c r="K333" s="132"/>
      <c r="L333" s="46"/>
      <c r="M333" s="46"/>
      <c r="N333" s="46"/>
      <c r="O333" s="133"/>
      <c r="P333" s="57"/>
      <c r="Q333" s="80"/>
      <c r="Y333"/>
      <c r="Z333"/>
      <c r="AA333"/>
      <c r="AB333"/>
    </row>
    <row r="334" spans="1:28" s="11" customFormat="1" ht="15.75" customHeight="1" x14ac:dyDescent="0.25">
      <c r="A334" s="147">
        <v>2</v>
      </c>
      <c r="B334" s="458"/>
      <c r="C334" s="459"/>
      <c r="D334" s="45"/>
      <c r="E334" s="148"/>
      <c r="F334" s="132"/>
      <c r="G334" s="46"/>
      <c r="H334" s="46"/>
      <c r="I334" s="46"/>
      <c r="J334" s="133"/>
      <c r="K334" s="132"/>
      <c r="L334" s="46"/>
      <c r="M334" s="46"/>
      <c r="N334" s="46"/>
      <c r="O334" s="133"/>
      <c r="P334" s="57"/>
      <c r="Q334" s="80"/>
      <c r="Y334"/>
      <c r="Z334"/>
      <c r="AA334"/>
      <c r="AB334"/>
    </row>
    <row r="335" spans="1:28" s="11" customFormat="1" ht="15.75" customHeight="1" x14ac:dyDescent="0.25">
      <c r="A335" s="147">
        <v>3</v>
      </c>
      <c r="B335" s="458"/>
      <c r="C335" s="459"/>
      <c r="D335" s="45"/>
      <c r="E335" s="148"/>
      <c r="F335" s="132"/>
      <c r="G335" s="46"/>
      <c r="H335" s="46"/>
      <c r="I335" s="46"/>
      <c r="J335" s="133"/>
      <c r="K335" s="132"/>
      <c r="L335" s="46"/>
      <c r="M335" s="46"/>
      <c r="N335" s="46"/>
      <c r="O335" s="133"/>
      <c r="P335" s="57"/>
      <c r="Q335" s="80"/>
      <c r="Y335"/>
      <c r="Z335"/>
      <c r="AA335"/>
      <c r="AB335"/>
    </row>
    <row r="336" spans="1:28" s="11" customFormat="1" ht="15.75" customHeight="1" x14ac:dyDescent="0.25">
      <c r="A336" s="147">
        <v>4</v>
      </c>
      <c r="B336" s="458"/>
      <c r="C336" s="459"/>
      <c r="D336" s="45"/>
      <c r="E336" s="148"/>
      <c r="F336" s="132"/>
      <c r="G336" s="46"/>
      <c r="H336" s="46"/>
      <c r="I336" s="46"/>
      <c r="J336" s="133"/>
      <c r="K336" s="132"/>
      <c r="L336" s="46"/>
      <c r="M336" s="46"/>
      <c r="N336" s="46"/>
      <c r="O336" s="133"/>
      <c r="P336" s="57"/>
      <c r="Q336" s="80"/>
      <c r="Y336"/>
      <c r="Z336"/>
      <c r="AA336"/>
      <c r="AB336"/>
    </row>
    <row r="337" spans="1:28" s="11" customFormat="1" ht="15.75" customHeight="1" x14ac:dyDescent="0.25">
      <c r="A337" s="147">
        <v>5</v>
      </c>
      <c r="B337" s="458"/>
      <c r="C337" s="459"/>
      <c r="D337" s="45"/>
      <c r="E337" s="148"/>
      <c r="F337" s="132"/>
      <c r="G337" s="46"/>
      <c r="H337" s="46"/>
      <c r="I337" s="46"/>
      <c r="J337" s="133"/>
      <c r="K337" s="132"/>
      <c r="L337" s="46"/>
      <c r="M337" s="46"/>
      <c r="N337" s="46"/>
      <c r="O337" s="133"/>
      <c r="P337" s="57"/>
      <c r="Q337" s="80"/>
      <c r="Y337"/>
      <c r="Z337"/>
      <c r="AA337"/>
      <c r="AB337"/>
    </row>
    <row r="338" spans="1:28" s="11" customFormat="1" ht="15.75" customHeight="1" x14ac:dyDescent="0.25">
      <c r="A338" s="147">
        <v>6</v>
      </c>
      <c r="B338" s="458"/>
      <c r="C338" s="459"/>
      <c r="D338" s="45"/>
      <c r="E338" s="148"/>
      <c r="F338" s="132"/>
      <c r="G338" s="46"/>
      <c r="H338" s="46"/>
      <c r="I338" s="46"/>
      <c r="J338" s="133"/>
      <c r="K338" s="132"/>
      <c r="L338" s="46"/>
      <c r="M338" s="46"/>
      <c r="N338" s="46"/>
      <c r="O338" s="133"/>
      <c r="P338" s="57"/>
      <c r="Q338" s="80"/>
      <c r="Y338"/>
      <c r="Z338"/>
      <c r="AA338"/>
      <c r="AB338"/>
    </row>
    <row r="339" spans="1:28" s="11" customFormat="1" ht="15.75" customHeight="1" x14ac:dyDescent="0.25">
      <c r="A339" s="147">
        <v>7</v>
      </c>
      <c r="B339" s="458"/>
      <c r="C339" s="459"/>
      <c r="D339" s="45"/>
      <c r="E339" s="148"/>
      <c r="F339" s="132"/>
      <c r="G339" s="46"/>
      <c r="H339" s="46"/>
      <c r="I339" s="46"/>
      <c r="J339" s="133"/>
      <c r="K339" s="132"/>
      <c r="L339" s="46"/>
      <c r="M339" s="46"/>
      <c r="N339" s="46"/>
      <c r="O339" s="133"/>
      <c r="P339" s="57"/>
      <c r="Q339" s="80"/>
      <c r="Y339"/>
      <c r="Z339"/>
      <c r="AA339"/>
      <c r="AB339"/>
    </row>
    <row r="340" spans="1:28" s="11" customFormat="1" ht="15.75" customHeight="1" x14ac:dyDescent="0.25">
      <c r="A340" s="147">
        <v>8</v>
      </c>
      <c r="B340" s="458"/>
      <c r="C340" s="459"/>
      <c r="D340" s="45"/>
      <c r="E340" s="148"/>
      <c r="F340" s="132"/>
      <c r="G340" s="46"/>
      <c r="H340" s="46"/>
      <c r="I340" s="46"/>
      <c r="J340" s="133"/>
      <c r="K340" s="132"/>
      <c r="L340" s="46"/>
      <c r="M340" s="46"/>
      <c r="N340" s="46"/>
      <c r="O340" s="133"/>
      <c r="P340" s="57"/>
      <c r="Q340" s="80"/>
      <c r="Y340"/>
      <c r="Z340"/>
      <c r="AA340"/>
      <c r="AB340"/>
    </row>
    <row r="341" spans="1:28" s="11" customFormat="1" ht="15.75" customHeight="1" x14ac:dyDescent="0.25">
      <c r="A341" s="147">
        <v>9</v>
      </c>
      <c r="B341" s="458"/>
      <c r="C341" s="459"/>
      <c r="D341" s="45"/>
      <c r="E341" s="148"/>
      <c r="F341" s="132"/>
      <c r="G341" s="46"/>
      <c r="H341" s="46"/>
      <c r="I341" s="46"/>
      <c r="J341" s="133"/>
      <c r="K341" s="132"/>
      <c r="L341" s="46"/>
      <c r="M341" s="46"/>
      <c r="N341" s="46"/>
      <c r="O341" s="133"/>
      <c r="P341" s="57"/>
      <c r="Q341" s="80"/>
      <c r="Y341"/>
      <c r="Z341"/>
      <c r="AA341"/>
      <c r="AB341"/>
    </row>
    <row r="342" spans="1:28" s="11" customFormat="1" ht="15.75" customHeight="1" x14ac:dyDescent="0.25">
      <c r="A342" s="147">
        <v>10</v>
      </c>
      <c r="B342" s="458"/>
      <c r="C342" s="459"/>
      <c r="D342" s="45"/>
      <c r="E342" s="148"/>
      <c r="F342" s="132"/>
      <c r="G342" s="46"/>
      <c r="H342" s="46"/>
      <c r="I342" s="46"/>
      <c r="J342" s="133"/>
      <c r="K342" s="132"/>
      <c r="L342" s="46"/>
      <c r="M342" s="46"/>
      <c r="N342" s="46"/>
      <c r="O342" s="133"/>
      <c r="P342" s="57"/>
      <c r="Q342" s="80"/>
      <c r="Y342"/>
      <c r="Z342"/>
      <c r="AA342"/>
      <c r="AB342"/>
    </row>
    <row r="343" spans="1:28" s="11" customFormat="1" ht="15.75" customHeight="1" x14ac:dyDescent="0.25">
      <c r="A343" s="147">
        <v>11</v>
      </c>
      <c r="B343" s="458"/>
      <c r="C343" s="459"/>
      <c r="D343" s="45"/>
      <c r="E343" s="148"/>
      <c r="F343" s="132"/>
      <c r="G343" s="46"/>
      <c r="H343" s="46"/>
      <c r="I343" s="46"/>
      <c r="J343" s="133"/>
      <c r="K343" s="132"/>
      <c r="L343" s="46"/>
      <c r="M343" s="46"/>
      <c r="N343" s="46"/>
      <c r="O343" s="133"/>
      <c r="P343" s="57"/>
      <c r="Q343" s="80"/>
      <c r="Y343"/>
      <c r="Z343"/>
      <c r="AA343"/>
      <c r="AB343"/>
    </row>
    <row r="344" spans="1:28" s="11" customFormat="1" ht="15.75" customHeight="1" thickBot="1" x14ac:dyDescent="0.3">
      <c r="A344" s="149">
        <v>12</v>
      </c>
      <c r="B344" s="462"/>
      <c r="C344" s="463"/>
      <c r="D344" s="150"/>
      <c r="E344" s="151"/>
      <c r="F344" s="136"/>
      <c r="G344" s="46"/>
      <c r="H344" s="137"/>
      <c r="I344" s="137"/>
      <c r="J344" s="138"/>
      <c r="K344" s="136"/>
      <c r="L344" s="46"/>
      <c r="M344" s="137"/>
      <c r="N344" s="46"/>
      <c r="O344" s="138"/>
      <c r="P344" s="57"/>
      <c r="Q344" s="80"/>
      <c r="Y344"/>
      <c r="Z344"/>
      <c r="AA344"/>
      <c r="AB344"/>
    </row>
    <row r="345" spans="1:28" s="11" customFormat="1" ht="13.5" thickBot="1" x14ac:dyDescent="0.25">
      <c r="A345"/>
      <c r="B345" s="198"/>
      <c r="C345"/>
      <c r="D345" s="460" t="s">
        <v>13</v>
      </c>
      <c r="E345" s="509"/>
      <c r="F345" s="139">
        <f>SUM(F333:F344)</f>
        <v>0</v>
      </c>
      <c r="G345" s="140">
        <f>SUM(G333:G344)</f>
        <v>0</v>
      </c>
      <c r="H345" s="140">
        <f t="shared" ref="H345" si="102">SUM(H333:H344)</f>
        <v>0</v>
      </c>
      <c r="I345" s="140">
        <f t="shared" ref="I345" si="103">SUM(I333:I344)</f>
        <v>0</v>
      </c>
      <c r="J345" s="141"/>
      <c r="K345" s="139">
        <f>SUM(K333:K344)</f>
        <v>0</v>
      </c>
      <c r="L345" s="140">
        <f t="shared" ref="L345" si="104">SUM(L333:L344)</f>
        <v>0</v>
      </c>
      <c r="M345" s="140">
        <f t="shared" ref="M345" si="105">SUM(M333:M344)</f>
        <v>0</v>
      </c>
      <c r="N345" s="140">
        <f t="shared" ref="N345" si="106">SUM(N333:N344)</f>
        <v>0</v>
      </c>
      <c r="O345" s="141"/>
      <c r="P345" s="57"/>
      <c r="Q345" s="80"/>
      <c r="Y345"/>
      <c r="Z345"/>
      <c r="AA345"/>
      <c r="AB345"/>
    </row>
    <row r="346" spans="1:28" s="11" customFormat="1" x14ac:dyDescent="0.2">
      <c r="A346"/>
      <c r="B346" s="198"/>
      <c r="C346"/>
      <c r="D346"/>
      <c r="E346"/>
      <c r="F346" s="9"/>
      <c r="G346" s="9"/>
      <c r="H346"/>
      <c r="I346"/>
      <c r="K346"/>
      <c r="L346"/>
      <c r="M346"/>
      <c r="N346"/>
      <c r="P346" s="57"/>
      <c r="Q346" s="80"/>
      <c r="Y346"/>
      <c r="Z346"/>
      <c r="AA346"/>
      <c r="AB346"/>
    </row>
    <row r="347" spans="1:28" s="11" customFormat="1" x14ac:dyDescent="0.2">
      <c r="A347" s="359" t="s">
        <v>69</v>
      </c>
      <c r="B347" s="359"/>
      <c r="C347" s="28" t="s">
        <v>71</v>
      </c>
      <c r="D347" s="1"/>
      <c r="E347" s="4"/>
      <c r="F347" s="4"/>
      <c r="G347" s="1"/>
      <c r="H347" s="5"/>
      <c r="I347" s="5"/>
      <c r="J347" s="4"/>
      <c r="K347" s="5"/>
      <c r="L347" s="5"/>
      <c r="M347" s="5"/>
      <c r="N347" s="5"/>
      <c r="P347" s="57"/>
      <c r="Q347" s="80"/>
      <c r="Y347"/>
      <c r="Z347"/>
      <c r="AA347"/>
      <c r="AB347"/>
    </row>
    <row r="348" spans="1:28" s="11" customFormat="1" x14ac:dyDescent="0.2">
      <c r="A348" s="16"/>
      <c r="B348" s="16"/>
      <c r="C348" s="28" t="s">
        <v>70</v>
      </c>
      <c r="D348" s="1"/>
      <c r="E348" s="4"/>
      <c r="F348" s="4"/>
      <c r="G348" s="1"/>
      <c r="H348" s="5"/>
      <c r="I348" s="5"/>
      <c r="J348" s="4"/>
      <c r="K348" s="5"/>
      <c r="L348" s="5"/>
      <c r="M348" s="5"/>
      <c r="N348" s="5"/>
      <c r="P348" s="57"/>
      <c r="Q348" s="80"/>
      <c r="Y348"/>
      <c r="Z348"/>
      <c r="AA348"/>
      <c r="AB348"/>
    </row>
    <row r="349" spans="1:28" s="11" customFormat="1" ht="13.5" thickBot="1" x14ac:dyDescent="0.25">
      <c r="A349" s="82"/>
      <c r="B349" s="83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57"/>
      <c r="Q349" s="80"/>
      <c r="Y349"/>
      <c r="Z349"/>
      <c r="AA349"/>
      <c r="AB349"/>
    </row>
    <row r="350" spans="1:28" s="11" customFormat="1" x14ac:dyDescent="0.2">
      <c r="A350" s="360" t="s">
        <v>91</v>
      </c>
      <c r="B350" s="361"/>
      <c r="C350" s="360" t="s">
        <v>155</v>
      </c>
      <c r="D350" s="364"/>
      <c r="E350" s="361"/>
      <c r="F350" s="383" t="s">
        <v>78</v>
      </c>
      <c r="G350" s="384"/>
      <c r="H350" s="384"/>
      <c r="I350" s="384"/>
      <c r="J350" s="385"/>
      <c r="K350" s="389" t="s">
        <v>158</v>
      </c>
      <c r="L350" s="390"/>
      <c r="M350" s="390"/>
      <c r="N350" s="390"/>
      <c r="O350" s="391"/>
      <c r="P350" s="57"/>
      <c r="Q350" s="80"/>
      <c r="Y350"/>
      <c r="Z350"/>
      <c r="AA350"/>
      <c r="AB350"/>
    </row>
    <row r="351" spans="1:28" s="11" customFormat="1" ht="13.5" thickBot="1" x14ac:dyDescent="0.25">
      <c r="A351" s="362"/>
      <c r="B351" s="363"/>
      <c r="C351" s="362"/>
      <c r="D351" s="366"/>
      <c r="E351" s="363"/>
      <c r="F351" s="386"/>
      <c r="G351" s="387"/>
      <c r="H351" s="387"/>
      <c r="I351" s="387"/>
      <c r="J351" s="388"/>
      <c r="K351" s="392"/>
      <c r="L351" s="393"/>
      <c r="M351" s="393"/>
      <c r="N351" s="393"/>
      <c r="O351" s="394"/>
      <c r="P351" s="57"/>
      <c r="Q351" s="80"/>
      <c r="Y351"/>
      <c r="Z351"/>
      <c r="AA351"/>
      <c r="AB351"/>
    </row>
    <row r="352" spans="1:28" s="11" customFormat="1" ht="13.5" thickBot="1" x14ac:dyDescent="0.25">
      <c r="A352" s="142" t="s">
        <v>9</v>
      </c>
      <c r="B352" s="448" t="s">
        <v>10</v>
      </c>
      <c r="C352" s="449"/>
      <c r="D352" s="142" t="s">
        <v>15</v>
      </c>
      <c r="E352" s="143" t="s">
        <v>8</v>
      </c>
      <c r="F352" s="134" t="s">
        <v>11</v>
      </c>
      <c r="G352" s="36" t="s">
        <v>42</v>
      </c>
      <c r="H352" s="36" t="s">
        <v>85</v>
      </c>
      <c r="I352" s="36" t="s">
        <v>14</v>
      </c>
      <c r="J352" s="135" t="s">
        <v>12</v>
      </c>
      <c r="K352" s="130" t="s">
        <v>11</v>
      </c>
      <c r="L352" s="37" t="s">
        <v>42</v>
      </c>
      <c r="M352" s="37" t="s">
        <v>85</v>
      </c>
      <c r="N352" s="37" t="s">
        <v>157</v>
      </c>
      <c r="O352" s="131" t="s">
        <v>12</v>
      </c>
      <c r="P352" s="57"/>
      <c r="Q352" s="80"/>
      <c r="Y352"/>
      <c r="Z352"/>
      <c r="AA352"/>
      <c r="AB352"/>
    </row>
    <row r="353" spans="1:28" s="11" customFormat="1" ht="15.75" customHeight="1" x14ac:dyDescent="0.25">
      <c r="A353" s="144">
        <v>1</v>
      </c>
      <c r="B353" s="456"/>
      <c r="C353" s="457"/>
      <c r="D353" s="145"/>
      <c r="E353" s="146"/>
      <c r="F353" s="132"/>
      <c r="G353" s="46"/>
      <c r="H353" s="46"/>
      <c r="I353" s="46"/>
      <c r="J353" s="133"/>
      <c r="K353" s="132"/>
      <c r="L353" s="46"/>
      <c r="M353" s="46"/>
      <c r="N353" s="46"/>
      <c r="O353" s="133"/>
      <c r="P353" s="57"/>
      <c r="Q353" s="80"/>
      <c r="Y353"/>
      <c r="Z353"/>
      <c r="AA353"/>
      <c r="AB353"/>
    </row>
    <row r="354" spans="1:28" s="11" customFormat="1" ht="15.75" customHeight="1" x14ac:dyDescent="0.25">
      <c r="A354" s="147">
        <v>2</v>
      </c>
      <c r="B354" s="458"/>
      <c r="C354" s="459"/>
      <c r="D354" s="45"/>
      <c r="E354" s="148"/>
      <c r="F354" s="132"/>
      <c r="G354" s="46"/>
      <c r="H354" s="46"/>
      <c r="I354" s="46"/>
      <c r="J354" s="133"/>
      <c r="K354" s="132"/>
      <c r="L354" s="46"/>
      <c r="M354" s="46"/>
      <c r="N354" s="46"/>
      <c r="O354" s="133"/>
      <c r="P354" s="57"/>
      <c r="Q354" s="80"/>
      <c r="Y354"/>
      <c r="Z354"/>
      <c r="AA354"/>
      <c r="AB354"/>
    </row>
    <row r="355" spans="1:28" s="11" customFormat="1" ht="15.75" customHeight="1" x14ac:dyDescent="0.25">
      <c r="A355" s="147">
        <v>3</v>
      </c>
      <c r="B355" s="458"/>
      <c r="C355" s="459"/>
      <c r="D355" s="45"/>
      <c r="E355" s="148"/>
      <c r="F355" s="132"/>
      <c r="G355" s="46"/>
      <c r="H355" s="46"/>
      <c r="I355" s="46"/>
      <c r="J355" s="133"/>
      <c r="K355" s="132"/>
      <c r="L355" s="46"/>
      <c r="M355" s="46"/>
      <c r="N355" s="46"/>
      <c r="O355" s="133"/>
      <c r="P355" s="57"/>
      <c r="Q355" s="80"/>
      <c r="Y355"/>
      <c r="Z355"/>
      <c r="AA355"/>
      <c r="AB355"/>
    </row>
    <row r="356" spans="1:28" s="11" customFormat="1" ht="15.75" customHeight="1" x14ac:dyDescent="0.25">
      <c r="A356" s="147">
        <v>4</v>
      </c>
      <c r="B356" s="458"/>
      <c r="C356" s="459"/>
      <c r="D356" s="45"/>
      <c r="E356" s="148"/>
      <c r="F356" s="132"/>
      <c r="G356" s="46"/>
      <c r="H356" s="46"/>
      <c r="I356" s="46"/>
      <c r="J356" s="133"/>
      <c r="K356" s="132"/>
      <c r="L356" s="46"/>
      <c r="M356" s="46"/>
      <c r="N356" s="46"/>
      <c r="O356" s="133"/>
      <c r="P356" s="57"/>
      <c r="Q356" s="80"/>
      <c r="Y356"/>
      <c r="Z356"/>
      <c r="AA356"/>
      <c r="AB356"/>
    </row>
    <row r="357" spans="1:28" s="11" customFormat="1" ht="15.75" customHeight="1" x14ac:dyDescent="0.25">
      <c r="A357" s="147">
        <v>5</v>
      </c>
      <c r="B357" s="458"/>
      <c r="C357" s="459"/>
      <c r="D357" s="45"/>
      <c r="E357" s="148"/>
      <c r="F357" s="132"/>
      <c r="G357" s="46"/>
      <c r="H357" s="46"/>
      <c r="I357" s="46"/>
      <c r="J357" s="133"/>
      <c r="K357" s="132"/>
      <c r="L357" s="46"/>
      <c r="M357" s="46"/>
      <c r="N357" s="46"/>
      <c r="O357" s="133"/>
      <c r="P357" s="57"/>
      <c r="Q357" s="80"/>
      <c r="Y357"/>
      <c r="Z357"/>
      <c r="AA357"/>
      <c r="AB357"/>
    </row>
    <row r="358" spans="1:28" s="11" customFormat="1" ht="15.75" customHeight="1" x14ac:dyDescent="0.25">
      <c r="A358" s="147">
        <v>6</v>
      </c>
      <c r="B358" s="458"/>
      <c r="C358" s="459"/>
      <c r="D358" s="45"/>
      <c r="E358" s="148"/>
      <c r="F358" s="132"/>
      <c r="G358" s="46"/>
      <c r="H358" s="46"/>
      <c r="I358" s="46"/>
      <c r="J358" s="133"/>
      <c r="K358" s="132"/>
      <c r="L358" s="46"/>
      <c r="M358" s="46"/>
      <c r="N358" s="46"/>
      <c r="O358" s="133"/>
      <c r="P358" s="57"/>
      <c r="Q358" s="80"/>
      <c r="Y358"/>
      <c r="Z358"/>
      <c r="AA358"/>
      <c r="AB358"/>
    </row>
    <row r="359" spans="1:28" s="11" customFormat="1" ht="15.75" customHeight="1" x14ac:dyDescent="0.25">
      <c r="A359" s="147">
        <v>7</v>
      </c>
      <c r="B359" s="458"/>
      <c r="C359" s="459"/>
      <c r="D359" s="45"/>
      <c r="E359" s="148"/>
      <c r="F359" s="132"/>
      <c r="G359" s="46"/>
      <c r="H359" s="46"/>
      <c r="I359" s="46"/>
      <c r="J359" s="133"/>
      <c r="K359" s="132"/>
      <c r="L359" s="46"/>
      <c r="M359" s="46"/>
      <c r="N359" s="46"/>
      <c r="O359" s="133"/>
      <c r="P359" s="57"/>
      <c r="Q359" s="80"/>
      <c r="Y359"/>
      <c r="Z359"/>
      <c r="AA359"/>
      <c r="AB359"/>
    </row>
    <row r="360" spans="1:28" s="11" customFormat="1" ht="15.75" customHeight="1" x14ac:dyDescent="0.25">
      <c r="A360" s="147">
        <v>8</v>
      </c>
      <c r="B360" s="458"/>
      <c r="C360" s="459"/>
      <c r="D360" s="45"/>
      <c r="E360" s="148"/>
      <c r="F360" s="132"/>
      <c r="G360" s="46"/>
      <c r="H360" s="46"/>
      <c r="I360" s="46"/>
      <c r="J360" s="133"/>
      <c r="K360" s="132"/>
      <c r="L360" s="46"/>
      <c r="M360" s="46"/>
      <c r="N360" s="46"/>
      <c r="O360" s="133"/>
      <c r="P360" s="57"/>
      <c r="Q360" s="80"/>
      <c r="Y360"/>
      <c r="Z360"/>
      <c r="AA360"/>
      <c r="AB360"/>
    </row>
    <row r="361" spans="1:28" s="11" customFormat="1" ht="15.75" customHeight="1" x14ac:dyDescent="0.25">
      <c r="A361" s="147">
        <v>9</v>
      </c>
      <c r="B361" s="458"/>
      <c r="C361" s="459"/>
      <c r="D361" s="45"/>
      <c r="E361" s="148"/>
      <c r="F361" s="132"/>
      <c r="G361" s="46"/>
      <c r="H361" s="46"/>
      <c r="I361" s="46"/>
      <c r="J361" s="133"/>
      <c r="K361" s="132"/>
      <c r="L361" s="46"/>
      <c r="M361" s="46"/>
      <c r="N361" s="46"/>
      <c r="O361" s="133"/>
      <c r="P361" s="57"/>
      <c r="Q361" s="80"/>
      <c r="Y361"/>
      <c r="Z361"/>
      <c r="AA361"/>
      <c r="AB361"/>
    </row>
    <row r="362" spans="1:28" s="11" customFormat="1" ht="15.75" customHeight="1" x14ac:dyDescent="0.25">
      <c r="A362" s="147">
        <v>10</v>
      </c>
      <c r="B362" s="458"/>
      <c r="C362" s="459"/>
      <c r="D362" s="45"/>
      <c r="E362" s="148"/>
      <c r="F362" s="132"/>
      <c r="G362" s="46"/>
      <c r="H362" s="46"/>
      <c r="I362" s="46"/>
      <c r="J362" s="133"/>
      <c r="K362" s="132"/>
      <c r="L362" s="46"/>
      <c r="M362" s="46"/>
      <c r="N362" s="46"/>
      <c r="O362" s="133"/>
      <c r="P362" s="57"/>
      <c r="Q362" s="80"/>
      <c r="Y362"/>
      <c r="Z362"/>
      <c r="AA362"/>
      <c r="AB362"/>
    </row>
    <row r="363" spans="1:28" s="11" customFormat="1" ht="15.75" customHeight="1" x14ac:dyDescent="0.25">
      <c r="A363" s="147">
        <v>11</v>
      </c>
      <c r="B363" s="458"/>
      <c r="C363" s="459"/>
      <c r="D363" s="45"/>
      <c r="E363" s="148"/>
      <c r="F363" s="132"/>
      <c r="G363" s="46"/>
      <c r="H363" s="46"/>
      <c r="I363" s="46"/>
      <c r="J363" s="133"/>
      <c r="K363" s="132"/>
      <c r="L363" s="46"/>
      <c r="M363" s="46"/>
      <c r="N363" s="46"/>
      <c r="O363" s="133"/>
      <c r="P363" s="57"/>
      <c r="Q363" s="80"/>
      <c r="Y363"/>
      <c r="Z363"/>
      <c r="AA363"/>
      <c r="AB363"/>
    </row>
    <row r="364" spans="1:28" s="11" customFormat="1" ht="15.75" customHeight="1" thickBot="1" x14ac:dyDescent="0.3">
      <c r="A364" s="149">
        <v>12</v>
      </c>
      <c r="B364" s="462"/>
      <c r="C364" s="463"/>
      <c r="D364" s="150"/>
      <c r="E364" s="151"/>
      <c r="F364" s="136"/>
      <c r="G364" s="46"/>
      <c r="H364" s="137"/>
      <c r="I364" s="137"/>
      <c r="J364" s="138"/>
      <c r="K364" s="136"/>
      <c r="L364" s="46"/>
      <c r="M364" s="137"/>
      <c r="N364" s="46"/>
      <c r="O364" s="138"/>
      <c r="P364" s="57"/>
      <c r="Q364" s="80"/>
      <c r="Y364"/>
      <c r="Z364"/>
      <c r="AA364"/>
      <c r="AB364"/>
    </row>
    <row r="365" spans="1:28" s="11" customFormat="1" ht="13.5" thickBot="1" x14ac:dyDescent="0.25">
      <c r="A365"/>
      <c r="B365" s="198"/>
      <c r="C365"/>
      <c r="D365" s="460" t="s">
        <v>13</v>
      </c>
      <c r="E365" s="509"/>
      <c r="F365" s="139">
        <f>SUM(F353:F364)</f>
        <v>0</v>
      </c>
      <c r="G365" s="140">
        <f>SUM(G353:G364)</f>
        <v>0</v>
      </c>
      <c r="H365" s="140">
        <f t="shared" ref="H365" si="107">SUM(H353:H364)</f>
        <v>0</v>
      </c>
      <c r="I365" s="140">
        <f t="shared" ref="I365" si="108">SUM(I353:I364)</f>
        <v>0</v>
      </c>
      <c r="J365" s="141"/>
      <c r="K365" s="139">
        <f>SUM(K353:K364)</f>
        <v>0</v>
      </c>
      <c r="L365" s="140">
        <f t="shared" ref="L365" si="109">SUM(L353:L364)</f>
        <v>0</v>
      </c>
      <c r="M365" s="140">
        <f t="shared" ref="M365" si="110">SUM(M353:M364)</f>
        <v>0</v>
      </c>
      <c r="N365" s="140">
        <f t="shared" ref="N365" si="111">SUM(N353:N364)</f>
        <v>0</v>
      </c>
      <c r="O365" s="141"/>
      <c r="P365" s="57"/>
      <c r="Q365" s="80"/>
      <c r="Y365"/>
      <c r="Z365"/>
      <c r="AA365"/>
      <c r="AB365"/>
    </row>
    <row r="366" spans="1:28" s="11" customFormat="1" x14ac:dyDescent="0.2">
      <c r="A366"/>
      <c r="B366" s="198"/>
      <c r="C366"/>
      <c r="D366"/>
      <c r="E366"/>
      <c r="F366" s="9"/>
      <c r="G366" s="9"/>
      <c r="H366"/>
      <c r="I366"/>
      <c r="K366"/>
      <c r="L366"/>
      <c r="M366"/>
      <c r="N366"/>
      <c r="P366" s="57"/>
      <c r="Q366" s="80"/>
      <c r="Y366"/>
      <c r="Z366"/>
      <c r="AA366"/>
      <c r="AB366"/>
    </row>
    <row r="367" spans="1:28" s="11" customFormat="1" x14ac:dyDescent="0.2">
      <c r="A367" s="359" t="s">
        <v>69</v>
      </c>
      <c r="B367" s="359"/>
      <c r="C367" s="28" t="s">
        <v>71</v>
      </c>
      <c r="D367" s="1"/>
      <c r="E367" s="4"/>
      <c r="F367" s="4"/>
      <c r="G367" s="1"/>
      <c r="H367" s="5"/>
      <c r="I367" s="5"/>
      <c r="J367" s="4"/>
      <c r="K367" s="5"/>
      <c r="L367" s="5"/>
      <c r="M367" s="5"/>
      <c r="N367" s="5"/>
      <c r="P367" s="57"/>
      <c r="Q367" s="80"/>
      <c r="Y367"/>
      <c r="Z367"/>
      <c r="AA367"/>
      <c r="AB367"/>
    </row>
    <row r="368" spans="1:28" s="11" customFormat="1" x14ac:dyDescent="0.2">
      <c r="A368" s="16"/>
      <c r="B368" s="16"/>
      <c r="C368" s="28" t="s">
        <v>70</v>
      </c>
      <c r="D368" s="1"/>
      <c r="E368" s="4"/>
      <c r="F368" s="4"/>
      <c r="G368" s="1"/>
      <c r="H368" s="5"/>
      <c r="I368" s="5"/>
      <c r="J368" s="4"/>
      <c r="K368" s="5"/>
      <c r="L368" s="5"/>
      <c r="M368" s="5"/>
      <c r="N368" s="5"/>
      <c r="P368" s="57"/>
      <c r="Q368" s="80"/>
      <c r="Y368"/>
      <c r="Z368"/>
      <c r="AA368"/>
      <c r="AB368"/>
    </row>
    <row r="369" spans="1:28" s="11" customFormat="1" ht="13.5" thickBot="1" x14ac:dyDescent="0.25">
      <c r="A369" s="82"/>
      <c r="B369" s="83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57"/>
      <c r="Q369" s="80"/>
      <c r="Y369"/>
      <c r="Z369"/>
      <c r="AA369"/>
      <c r="AB369"/>
    </row>
    <row r="370" spans="1:28" s="11" customFormat="1" x14ac:dyDescent="0.2">
      <c r="A370" s="360" t="s">
        <v>92</v>
      </c>
      <c r="B370" s="361"/>
      <c r="C370" s="360" t="s">
        <v>155</v>
      </c>
      <c r="D370" s="364"/>
      <c r="E370" s="361"/>
      <c r="F370" s="383" t="s">
        <v>78</v>
      </c>
      <c r="G370" s="384"/>
      <c r="H370" s="384"/>
      <c r="I370" s="384"/>
      <c r="J370" s="385"/>
      <c r="K370" s="389" t="s">
        <v>158</v>
      </c>
      <c r="L370" s="390"/>
      <c r="M370" s="390"/>
      <c r="N370" s="390"/>
      <c r="O370" s="391"/>
      <c r="P370" s="57"/>
      <c r="Q370" s="80"/>
      <c r="Y370"/>
      <c r="Z370"/>
      <c r="AA370"/>
      <c r="AB370"/>
    </row>
    <row r="371" spans="1:28" s="11" customFormat="1" ht="13.5" thickBot="1" x14ac:dyDescent="0.25">
      <c r="A371" s="362"/>
      <c r="B371" s="363"/>
      <c r="C371" s="362"/>
      <c r="D371" s="366"/>
      <c r="E371" s="363"/>
      <c r="F371" s="386"/>
      <c r="G371" s="387"/>
      <c r="H371" s="387"/>
      <c r="I371" s="387"/>
      <c r="J371" s="388"/>
      <c r="K371" s="392"/>
      <c r="L371" s="393"/>
      <c r="M371" s="393"/>
      <c r="N371" s="393"/>
      <c r="O371" s="394"/>
      <c r="P371" s="57"/>
      <c r="Q371" s="80"/>
      <c r="Y371"/>
      <c r="Z371"/>
      <c r="AA371"/>
      <c r="AB371"/>
    </row>
    <row r="372" spans="1:28" s="11" customFormat="1" ht="13.5" thickBot="1" x14ac:dyDescent="0.25">
      <c r="A372" s="142" t="s">
        <v>9</v>
      </c>
      <c r="B372" s="448" t="s">
        <v>10</v>
      </c>
      <c r="C372" s="449"/>
      <c r="D372" s="142" t="s">
        <v>15</v>
      </c>
      <c r="E372" s="143" t="s">
        <v>8</v>
      </c>
      <c r="F372" s="134" t="s">
        <v>11</v>
      </c>
      <c r="G372" s="36" t="s">
        <v>42</v>
      </c>
      <c r="H372" s="36" t="s">
        <v>85</v>
      </c>
      <c r="I372" s="36" t="s">
        <v>14</v>
      </c>
      <c r="J372" s="135" t="s">
        <v>12</v>
      </c>
      <c r="K372" s="130" t="s">
        <v>11</v>
      </c>
      <c r="L372" s="37" t="s">
        <v>42</v>
      </c>
      <c r="M372" s="37" t="s">
        <v>85</v>
      </c>
      <c r="N372" s="37" t="s">
        <v>157</v>
      </c>
      <c r="O372" s="131" t="s">
        <v>12</v>
      </c>
      <c r="P372" s="57"/>
      <c r="Q372" s="80"/>
      <c r="Y372"/>
      <c r="Z372"/>
      <c r="AA372"/>
      <c r="AB372"/>
    </row>
    <row r="373" spans="1:28" s="11" customFormat="1" ht="15.75" customHeight="1" x14ac:dyDescent="0.25">
      <c r="A373" s="144">
        <v>1</v>
      </c>
      <c r="B373" s="456"/>
      <c r="C373" s="457"/>
      <c r="D373" s="145"/>
      <c r="E373" s="146"/>
      <c r="F373" s="132"/>
      <c r="G373" s="46"/>
      <c r="H373" s="46"/>
      <c r="I373" s="46"/>
      <c r="J373" s="133"/>
      <c r="K373" s="132"/>
      <c r="L373" s="46"/>
      <c r="M373" s="46"/>
      <c r="N373" s="46"/>
      <c r="O373" s="133"/>
      <c r="P373" s="57"/>
      <c r="Q373" s="80"/>
      <c r="Y373"/>
      <c r="Z373"/>
      <c r="AA373"/>
      <c r="AB373"/>
    </row>
    <row r="374" spans="1:28" s="11" customFormat="1" ht="15.75" customHeight="1" x14ac:dyDescent="0.25">
      <c r="A374" s="147">
        <v>2</v>
      </c>
      <c r="B374" s="458"/>
      <c r="C374" s="459"/>
      <c r="D374" s="45"/>
      <c r="E374" s="148"/>
      <c r="F374" s="132"/>
      <c r="G374" s="46"/>
      <c r="H374" s="46"/>
      <c r="I374" s="46"/>
      <c r="J374" s="133"/>
      <c r="K374" s="132"/>
      <c r="L374" s="46"/>
      <c r="M374" s="46"/>
      <c r="N374" s="46"/>
      <c r="O374" s="133"/>
      <c r="P374" s="57"/>
      <c r="Q374" s="80"/>
      <c r="Y374"/>
      <c r="Z374"/>
      <c r="AA374"/>
      <c r="AB374"/>
    </row>
    <row r="375" spans="1:28" s="11" customFormat="1" ht="15.75" customHeight="1" x14ac:dyDescent="0.25">
      <c r="A375" s="147">
        <v>3</v>
      </c>
      <c r="B375" s="458"/>
      <c r="C375" s="459"/>
      <c r="D375" s="45"/>
      <c r="E375" s="148"/>
      <c r="F375" s="132"/>
      <c r="G375" s="46"/>
      <c r="H375" s="46"/>
      <c r="I375" s="46"/>
      <c r="J375" s="133"/>
      <c r="K375" s="132"/>
      <c r="L375" s="46"/>
      <c r="M375" s="46"/>
      <c r="N375" s="46"/>
      <c r="O375" s="133"/>
      <c r="P375" s="57"/>
      <c r="Q375" s="80"/>
      <c r="Y375"/>
      <c r="Z375"/>
      <c r="AA375"/>
      <c r="AB375"/>
    </row>
    <row r="376" spans="1:28" s="11" customFormat="1" ht="15.75" customHeight="1" x14ac:dyDescent="0.25">
      <c r="A376" s="147">
        <v>4</v>
      </c>
      <c r="B376" s="458"/>
      <c r="C376" s="459"/>
      <c r="D376" s="45"/>
      <c r="E376" s="148"/>
      <c r="F376" s="132"/>
      <c r="G376" s="46"/>
      <c r="H376" s="46"/>
      <c r="I376" s="46"/>
      <c r="J376" s="133"/>
      <c r="K376" s="132"/>
      <c r="L376" s="46"/>
      <c r="M376" s="46"/>
      <c r="N376" s="46"/>
      <c r="O376" s="133"/>
      <c r="P376" s="57"/>
      <c r="Q376" s="80"/>
      <c r="Y376"/>
      <c r="Z376"/>
      <c r="AA376"/>
      <c r="AB376"/>
    </row>
    <row r="377" spans="1:28" s="11" customFormat="1" ht="15.75" customHeight="1" x14ac:dyDescent="0.25">
      <c r="A377" s="147">
        <v>5</v>
      </c>
      <c r="B377" s="458"/>
      <c r="C377" s="459"/>
      <c r="D377" s="45"/>
      <c r="E377" s="148"/>
      <c r="F377" s="132"/>
      <c r="G377" s="46"/>
      <c r="H377" s="46"/>
      <c r="I377" s="46"/>
      <c r="J377" s="133"/>
      <c r="K377" s="132"/>
      <c r="L377" s="46"/>
      <c r="M377" s="46"/>
      <c r="N377" s="46"/>
      <c r="O377" s="133"/>
      <c r="P377" s="57"/>
      <c r="Q377" s="80"/>
      <c r="Y377"/>
      <c r="Z377"/>
      <c r="AA377"/>
      <c r="AB377"/>
    </row>
    <row r="378" spans="1:28" s="11" customFormat="1" ht="15.75" customHeight="1" x14ac:dyDescent="0.25">
      <c r="A378" s="147">
        <v>6</v>
      </c>
      <c r="B378" s="458"/>
      <c r="C378" s="459"/>
      <c r="D378" s="45"/>
      <c r="E378" s="148"/>
      <c r="F378" s="132"/>
      <c r="G378" s="46"/>
      <c r="H378" s="46"/>
      <c r="I378" s="46"/>
      <c r="J378" s="133"/>
      <c r="K378" s="132"/>
      <c r="L378" s="46"/>
      <c r="M378" s="46"/>
      <c r="N378" s="46"/>
      <c r="O378" s="133"/>
      <c r="P378" s="57"/>
      <c r="Q378" s="80"/>
      <c r="Y378"/>
      <c r="Z378"/>
      <c r="AA378"/>
      <c r="AB378"/>
    </row>
    <row r="379" spans="1:28" s="11" customFormat="1" ht="15.75" customHeight="1" x14ac:dyDescent="0.25">
      <c r="A379" s="147">
        <v>7</v>
      </c>
      <c r="B379" s="458"/>
      <c r="C379" s="459"/>
      <c r="D379" s="45"/>
      <c r="E379" s="148"/>
      <c r="F379" s="132"/>
      <c r="G379" s="46"/>
      <c r="H379" s="46"/>
      <c r="I379" s="46"/>
      <c r="J379" s="133"/>
      <c r="K379" s="132"/>
      <c r="L379" s="46"/>
      <c r="M379" s="46"/>
      <c r="N379" s="46"/>
      <c r="O379" s="133"/>
      <c r="P379" s="57"/>
      <c r="Q379" s="80"/>
      <c r="Y379"/>
      <c r="Z379"/>
      <c r="AA379"/>
      <c r="AB379"/>
    </row>
    <row r="380" spans="1:28" s="11" customFormat="1" ht="15.75" customHeight="1" x14ac:dyDescent="0.25">
      <c r="A380" s="147">
        <v>8</v>
      </c>
      <c r="B380" s="458"/>
      <c r="C380" s="459"/>
      <c r="D380" s="45"/>
      <c r="E380" s="148"/>
      <c r="F380" s="132"/>
      <c r="G380" s="46"/>
      <c r="H380" s="46"/>
      <c r="I380" s="46"/>
      <c r="J380" s="133"/>
      <c r="K380" s="132"/>
      <c r="L380" s="46"/>
      <c r="M380" s="46"/>
      <c r="N380" s="46"/>
      <c r="O380" s="133"/>
      <c r="P380" s="57"/>
      <c r="Q380" s="80"/>
      <c r="Y380"/>
      <c r="Z380"/>
      <c r="AA380"/>
      <c r="AB380"/>
    </row>
    <row r="381" spans="1:28" s="11" customFormat="1" ht="15.75" customHeight="1" x14ac:dyDescent="0.25">
      <c r="A381" s="147">
        <v>9</v>
      </c>
      <c r="B381" s="458"/>
      <c r="C381" s="459"/>
      <c r="D381" s="45"/>
      <c r="E381" s="148"/>
      <c r="F381" s="132"/>
      <c r="G381" s="46"/>
      <c r="H381" s="46"/>
      <c r="I381" s="46"/>
      <c r="J381" s="133"/>
      <c r="K381" s="132"/>
      <c r="L381" s="46"/>
      <c r="M381" s="46"/>
      <c r="N381" s="46"/>
      <c r="O381" s="133"/>
      <c r="P381" s="57"/>
      <c r="Q381" s="80"/>
      <c r="Y381"/>
      <c r="Z381"/>
      <c r="AA381"/>
      <c r="AB381"/>
    </row>
    <row r="382" spans="1:28" s="11" customFormat="1" ht="15.75" customHeight="1" x14ac:dyDescent="0.25">
      <c r="A382" s="147">
        <v>10</v>
      </c>
      <c r="B382" s="458"/>
      <c r="C382" s="459"/>
      <c r="D382" s="45"/>
      <c r="E382" s="148"/>
      <c r="F382" s="132"/>
      <c r="G382" s="46"/>
      <c r="H382" s="46"/>
      <c r="I382" s="46"/>
      <c r="J382" s="133"/>
      <c r="K382" s="132"/>
      <c r="L382" s="46"/>
      <c r="M382" s="46"/>
      <c r="N382" s="46"/>
      <c r="O382" s="133"/>
      <c r="P382" s="57"/>
      <c r="Q382" s="80"/>
      <c r="Y382"/>
      <c r="Z382"/>
      <c r="AA382"/>
      <c r="AB382"/>
    </row>
    <row r="383" spans="1:28" s="11" customFormat="1" ht="15.75" customHeight="1" x14ac:dyDescent="0.25">
      <c r="A383" s="147">
        <v>11</v>
      </c>
      <c r="B383" s="458"/>
      <c r="C383" s="459"/>
      <c r="D383" s="45"/>
      <c r="E383" s="148"/>
      <c r="F383" s="132"/>
      <c r="G383" s="46"/>
      <c r="H383" s="46"/>
      <c r="I383" s="46"/>
      <c r="J383" s="133"/>
      <c r="K383" s="132"/>
      <c r="L383" s="46"/>
      <c r="M383" s="46"/>
      <c r="N383" s="46"/>
      <c r="O383" s="133"/>
      <c r="P383" s="57"/>
      <c r="Q383" s="80"/>
      <c r="Y383"/>
      <c r="Z383"/>
      <c r="AA383"/>
      <c r="AB383"/>
    </row>
    <row r="384" spans="1:28" s="11" customFormat="1" ht="15.75" customHeight="1" thickBot="1" x14ac:dyDescent="0.3">
      <c r="A384" s="149">
        <v>12</v>
      </c>
      <c r="B384" s="462"/>
      <c r="C384" s="463"/>
      <c r="D384" s="150"/>
      <c r="E384" s="151"/>
      <c r="F384" s="136"/>
      <c r="G384" s="46"/>
      <c r="H384" s="137"/>
      <c r="I384" s="137"/>
      <c r="J384" s="138"/>
      <c r="K384" s="136"/>
      <c r="L384" s="46"/>
      <c r="M384" s="137"/>
      <c r="N384" s="46"/>
      <c r="O384" s="138"/>
      <c r="P384" s="57"/>
      <c r="Q384" s="80"/>
      <c r="Y384"/>
      <c r="Z384"/>
      <c r="AA384"/>
      <c r="AB384"/>
    </row>
    <row r="385" spans="1:28" s="11" customFormat="1" ht="13.5" thickBot="1" x14ac:dyDescent="0.25">
      <c r="A385"/>
      <c r="B385" s="198"/>
      <c r="C385"/>
      <c r="D385" s="460" t="s">
        <v>13</v>
      </c>
      <c r="E385" s="509"/>
      <c r="F385" s="139">
        <f>SUM(F373:F384)</f>
        <v>0</v>
      </c>
      <c r="G385" s="140">
        <f>SUM(G373:G384)</f>
        <v>0</v>
      </c>
      <c r="H385" s="140">
        <f t="shared" ref="H385" si="112">SUM(H373:H384)</f>
        <v>0</v>
      </c>
      <c r="I385" s="140">
        <f t="shared" ref="I385" si="113">SUM(I373:I384)</f>
        <v>0</v>
      </c>
      <c r="J385" s="141"/>
      <c r="K385" s="139">
        <f>SUM(K373:K384)</f>
        <v>0</v>
      </c>
      <c r="L385" s="140">
        <f t="shared" ref="L385" si="114">SUM(L373:L384)</f>
        <v>0</v>
      </c>
      <c r="M385" s="140">
        <f t="shared" ref="M385" si="115">SUM(M373:M384)</f>
        <v>0</v>
      </c>
      <c r="N385" s="140">
        <f t="shared" ref="N385" si="116">SUM(N373:N384)</f>
        <v>0</v>
      </c>
      <c r="O385" s="141"/>
      <c r="P385" s="57"/>
      <c r="Q385" s="80"/>
      <c r="Y385"/>
      <c r="Z385"/>
      <c r="AA385"/>
      <c r="AB385"/>
    </row>
    <row r="386" spans="1:28" s="11" customFormat="1" x14ac:dyDescent="0.2">
      <c r="A386"/>
      <c r="B386" s="198"/>
      <c r="C386"/>
      <c r="D386"/>
      <c r="E386"/>
      <c r="F386" s="9"/>
      <c r="G386" s="9"/>
      <c r="H386"/>
      <c r="I386"/>
      <c r="K386"/>
      <c r="L386"/>
      <c r="M386"/>
      <c r="N386"/>
      <c r="P386" s="57"/>
      <c r="Q386" s="80"/>
      <c r="Y386"/>
      <c r="Z386"/>
      <c r="AA386"/>
      <c r="AB386"/>
    </row>
    <row r="387" spans="1:28" s="11" customFormat="1" x14ac:dyDescent="0.2">
      <c r="A387" s="359" t="s">
        <v>69</v>
      </c>
      <c r="B387" s="359"/>
      <c r="C387" s="28" t="s">
        <v>71</v>
      </c>
      <c r="D387" s="1"/>
      <c r="E387" s="4"/>
      <c r="F387" s="4"/>
      <c r="G387" s="1"/>
      <c r="H387" s="5"/>
      <c r="I387" s="5"/>
      <c r="J387" s="4"/>
      <c r="K387" s="5"/>
      <c r="L387" s="5"/>
      <c r="M387" s="5"/>
      <c r="N387" s="5"/>
      <c r="P387" s="57"/>
      <c r="Q387" s="80"/>
      <c r="Y387"/>
      <c r="Z387"/>
      <c r="AA387"/>
      <c r="AB387"/>
    </row>
    <row r="388" spans="1:28" s="11" customFormat="1" x14ac:dyDescent="0.2">
      <c r="A388" s="16"/>
      <c r="B388" s="16"/>
      <c r="C388" s="28" t="s">
        <v>70</v>
      </c>
      <c r="D388" s="1"/>
      <c r="E388" s="4"/>
      <c r="F388" s="4"/>
      <c r="G388" s="1"/>
      <c r="H388" s="5"/>
      <c r="I388" s="5"/>
      <c r="J388" s="4"/>
      <c r="K388" s="5"/>
      <c r="L388" s="5"/>
      <c r="M388" s="5"/>
      <c r="N388" s="5"/>
      <c r="P388" s="57"/>
      <c r="Q388" s="80"/>
      <c r="Y388"/>
      <c r="Z388"/>
      <c r="AA388"/>
      <c r="AB388"/>
    </row>
    <row r="389" spans="1:28" s="11" customFormat="1" ht="13.5" thickBot="1" x14ac:dyDescent="0.25">
      <c r="A389" s="82"/>
      <c r="B389" s="83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57"/>
      <c r="Q389" s="80"/>
      <c r="Y389"/>
      <c r="Z389"/>
      <c r="AA389"/>
      <c r="AB389"/>
    </row>
    <row r="390" spans="1:28" s="11" customFormat="1" x14ac:dyDescent="0.2">
      <c r="A390" s="360" t="s">
        <v>93</v>
      </c>
      <c r="B390" s="361"/>
      <c r="C390" s="360" t="s">
        <v>155</v>
      </c>
      <c r="D390" s="364"/>
      <c r="E390" s="361"/>
      <c r="F390" s="383" t="s">
        <v>78</v>
      </c>
      <c r="G390" s="384"/>
      <c r="H390" s="384"/>
      <c r="I390" s="384"/>
      <c r="J390" s="385"/>
      <c r="K390" s="389" t="s">
        <v>158</v>
      </c>
      <c r="L390" s="390"/>
      <c r="M390" s="390"/>
      <c r="N390" s="390"/>
      <c r="O390" s="391"/>
      <c r="P390" s="57"/>
      <c r="Q390" s="80"/>
      <c r="Y390"/>
      <c r="Z390"/>
      <c r="AA390"/>
      <c r="AB390"/>
    </row>
    <row r="391" spans="1:28" s="11" customFormat="1" ht="13.5" thickBot="1" x14ac:dyDescent="0.25">
      <c r="A391" s="362"/>
      <c r="B391" s="363"/>
      <c r="C391" s="362"/>
      <c r="D391" s="366"/>
      <c r="E391" s="363"/>
      <c r="F391" s="386"/>
      <c r="G391" s="387"/>
      <c r="H391" s="387"/>
      <c r="I391" s="387"/>
      <c r="J391" s="388"/>
      <c r="K391" s="392"/>
      <c r="L391" s="393"/>
      <c r="M391" s="393"/>
      <c r="N391" s="393"/>
      <c r="O391" s="394"/>
      <c r="P391" s="57"/>
      <c r="Q391" s="80"/>
      <c r="Y391"/>
      <c r="Z391"/>
      <c r="AA391"/>
      <c r="AB391"/>
    </row>
    <row r="392" spans="1:28" s="11" customFormat="1" ht="13.5" thickBot="1" x14ac:dyDescent="0.25">
      <c r="A392" s="142" t="s">
        <v>9</v>
      </c>
      <c r="B392" s="448" t="s">
        <v>10</v>
      </c>
      <c r="C392" s="449"/>
      <c r="D392" s="142" t="s">
        <v>15</v>
      </c>
      <c r="E392" s="143" t="s">
        <v>8</v>
      </c>
      <c r="F392" s="134" t="s">
        <v>11</v>
      </c>
      <c r="G392" s="36" t="s">
        <v>42</v>
      </c>
      <c r="H392" s="36" t="s">
        <v>85</v>
      </c>
      <c r="I392" s="36" t="s">
        <v>14</v>
      </c>
      <c r="J392" s="135" t="s">
        <v>12</v>
      </c>
      <c r="K392" s="130" t="s">
        <v>11</v>
      </c>
      <c r="L392" s="37" t="s">
        <v>42</v>
      </c>
      <c r="M392" s="37" t="s">
        <v>85</v>
      </c>
      <c r="N392" s="37" t="s">
        <v>157</v>
      </c>
      <c r="O392" s="131" t="s">
        <v>12</v>
      </c>
      <c r="P392" s="57"/>
      <c r="Q392" s="80"/>
      <c r="Y392"/>
      <c r="Z392"/>
      <c r="AA392"/>
      <c r="AB392"/>
    </row>
    <row r="393" spans="1:28" s="11" customFormat="1" ht="15.75" customHeight="1" x14ac:dyDescent="0.25">
      <c r="A393" s="144">
        <v>1</v>
      </c>
      <c r="B393" s="456"/>
      <c r="C393" s="457"/>
      <c r="D393" s="145"/>
      <c r="E393" s="146"/>
      <c r="F393" s="132"/>
      <c r="G393" s="46"/>
      <c r="H393" s="46"/>
      <c r="I393" s="46"/>
      <c r="J393" s="133"/>
      <c r="K393" s="132"/>
      <c r="L393" s="46"/>
      <c r="M393" s="46"/>
      <c r="N393" s="46"/>
      <c r="O393" s="133"/>
      <c r="P393" s="57"/>
      <c r="Q393" s="80"/>
      <c r="Y393"/>
      <c r="Z393"/>
      <c r="AA393"/>
      <c r="AB393"/>
    </row>
    <row r="394" spans="1:28" s="11" customFormat="1" ht="15.75" customHeight="1" x14ac:dyDescent="0.25">
      <c r="A394" s="147">
        <v>2</v>
      </c>
      <c r="B394" s="458"/>
      <c r="C394" s="459"/>
      <c r="D394" s="45"/>
      <c r="E394" s="148"/>
      <c r="F394" s="132"/>
      <c r="G394" s="46"/>
      <c r="H394" s="46"/>
      <c r="I394" s="46"/>
      <c r="J394" s="133"/>
      <c r="K394" s="132"/>
      <c r="L394" s="46"/>
      <c r="M394" s="46"/>
      <c r="N394" s="46"/>
      <c r="O394" s="133"/>
      <c r="P394" s="57"/>
      <c r="Q394" s="80"/>
      <c r="Y394"/>
      <c r="Z394"/>
      <c r="AA394"/>
      <c r="AB394"/>
    </row>
    <row r="395" spans="1:28" s="11" customFormat="1" ht="15.75" customHeight="1" x14ac:dyDescent="0.25">
      <c r="A395" s="147">
        <v>3</v>
      </c>
      <c r="B395" s="458"/>
      <c r="C395" s="459"/>
      <c r="D395" s="45"/>
      <c r="E395" s="148"/>
      <c r="F395" s="132"/>
      <c r="G395" s="46"/>
      <c r="H395" s="46"/>
      <c r="I395" s="46"/>
      <c r="J395" s="133"/>
      <c r="K395" s="132"/>
      <c r="L395" s="46"/>
      <c r="M395" s="46"/>
      <c r="N395" s="46"/>
      <c r="O395" s="133"/>
      <c r="P395" s="57"/>
      <c r="Q395" s="80"/>
      <c r="Y395"/>
      <c r="Z395"/>
      <c r="AA395"/>
      <c r="AB395"/>
    </row>
    <row r="396" spans="1:28" s="11" customFormat="1" ht="15.75" customHeight="1" x14ac:dyDescent="0.25">
      <c r="A396" s="147">
        <v>4</v>
      </c>
      <c r="B396" s="458"/>
      <c r="C396" s="459"/>
      <c r="D396" s="45"/>
      <c r="E396" s="148"/>
      <c r="F396" s="132"/>
      <c r="G396" s="46"/>
      <c r="H396" s="46"/>
      <c r="I396" s="46"/>
      <c r="J396" s="133"/>
      <c r="K396" s="132"/>
      <c r="L396" s="46"/>
      <c r="M396" s="46"/>
      <c r="N396" s="46"/>
      <c r="O396" s="133"/>
      <c r="P396" s="57"/>
      <c r="Q396" s="80"/>
      <c r="Y396"/>
      <c r="Z396"/>
      <c r="AA396"/>
      <c r="AB396"/>
    </row>
    <row r="397" spans="1:28" s="11" customFormat="1" ht="15.75" customHeight="1" x14ac:dyDescent="0.25">
      <c r="A397" s="147">
        <v>5</v>
      </c>
      <c r="B397" s="458"/>
      <c r="C397" s="459"/>
      <c r="D397" s="45"/>
      <c r="E397" s="148"/>
      <c r="F397" s="132"/>
      <c r="G397" s="46"/>
      <c r="H397" s="46"/>
      <c r="I397" s="46"/>
      <c r="J397" s="133"/>
      <c r="K397" s="132"/>
      <c r="L397" s="46"/>
      <c r="M397" s="46"/>
      <c r="N397" s="46"/>
      <c r="O397" s="133"/>
      <c r="P397" s="57"/>
      <c r="Q397" s="80"/>
      <c r="Y397"/>
      <c r="Z397"/>
      <c r="AA397"/>
      <c r="AB397"/>
    </row>
    <row r="398" spans="1:28" s="11" customFormat="1" ht="15.75" customHeight="1" x14ac:dyDescent="0.25">
      <c r="A398" s="147">
        <v>6</v>
      </c>
      <c r="B398" s="458"/>
      <c r="C398" s="459"/>
      <c r="D398" s="45"/>
      <c r="E398" s="148"/>
      <c r="F398" s="132"/>
      <c r="G398" s="46"/>
      <c r="H398" s="46"/>
      <c r="I398" s="46"/>
      <c r="J398" s="133"/>
      <c r="K398" s="132"/>
      <c r="L398" s="46"/>
      <c r="M398" s="46"/>
      <c r="N398" s="46"/>
      <c r="O398" s="133"/>
      <c r="P398" s="57"/>
      <c r="Q398" s="80"/>
      <c r="Y398"/>
      <c r="Z398"/>
      <c r="AA398"/>
      <c r="AB398"/>
    </row>
    <row r="399" spans="1:28" s="11" customFormat="1" ht="15.75" customHeight="1" x14ac:dyDescent="0.25">
      <c r="A399" s="147">
        <v>7</v>
      </c>
      <c r="B399" s="458"/>
      <c r="C399" s="459"/>
      <c r="D399" s="45"/>
      <c r="E399" s="148"/>
      <c r="F399" s="132"/>
      <c r="G399" s="46"/>
      <c r="H399" s="46"/>
      <c r="I399" s="46"/>
      <c r="J399" s="133"/>
      <c r="K399" s="132"/>
      <c r="L399" s="46"/>
      <c r="M399" s="46"/>
      <c r="N399" s="46"/>
      <c r="O399" s="133"/>
      <c r="P399" s="57"/>
      <c r="Q399" s="80"/>
      <c r="Y399"/>
      <c r="Z399"/>
      <c r="AA399"/>
      <c r="AB399"/>
    </row>
    <row r="400" spans="1:28" s="11" customFormat="1" ht="15.75" customHeight="1" x14ac:dyDescent="0.25">
      <c r="A400" s="147">
        <v>8</v>
      </c>
      <c r="B400" s="458"/>
      <c r="C400" s="459"/>
      <c r="D400" s="45"/>
      <c r="E400" s="148"/>
      <c r="F400" s="132"/>
      <c r="G400" s="46"/>
      <c r="H400" s="46"/>
      <c r="I400" s="46"/>
      <c r="J400" s="133"/>
      <c r="K400" s="132"/>
      <c r="L400" s="46"/>
      <c r="M400" s="46"/>
      <c r="N400" s="46"/>
      <c r="O400" s="133"/>
      <c r="P400" s="57"/>
      <c r="Q400" s="80"/>
      <c r="Y400"/>
      <c r="Z400"/>
      <c r="AA400"/>
      <c r="AB400"/>
    </row>
    <row r="401" spans="1:28" s="11" customFormat="1" ht="15.75" customHeight="1" x14ac:dyDescent="0.25">
      <c r="A401" s="147">
        <v>9</v>
      </c>
      <c r="B401" s="458"/>
      <c r="C401" s="459"/>
      <c r="D401" s="45"/>
      <c r="E401" s="148"/>
      <c r="F401" s="132"/>
      <c r="G401" s="46"/>
      <c r="H401" s="46"/>
      <c r="I401" s="46"/>
      <c r="J401" s="133"/>
      <c r="K401" s="132"/>
      <c r="L401" s="46"/>
      <c r="M401" s="46"/>
      <c r="N401" s="46"/>
      <c r="O401" s="133"/>
      <c r="P401" s="57"/>
      <c r="Q401" s="80"/>
      <c r="Y401"/>
      <c r="Z401"/>
      <c r="AA401"/>
      <c r="AB401"/>
    </row>
    <row r="402" spans="1:28" s="11" customFormat="1" ht="15.75" customHeight="1" x14ac:dyDescent="0.25">
      <c r="A402" s="147">
        <v>10</v>
      </c>
      <c r="B402" s="458"/>
      <c r="C402" s="459"/>
      <c r="D402" s="45"/>
      <c r="E402" s="148"/>
      <c r="F402" s="132"/>
      <c r="G402" s="46"/>
      <c r="H402" s="46"/>
      <c r="I402" s="46"/>
      <c r="J402" s="133"/>
      <c r="K402" s="132"/>
      <c r="L402" s="46"/>
      <c r="M402" s="46"/>
      <c r="N402" s="46"/>
      <c r="O402" s="133"/>
      <c r="P402" s="57"/>
      <c r="Q402" s="80"/>
      <c r="Y402"/>
      <c r="Z402"/>
      <c r="AA402"/>
      <c r="AB402"/>
    </row>
    <row r="403" spans="1:28" s="11" customFormat="1" ht="15.75" customHeight="1" x14ac:dyDescent="0.25">
      <c r="A403" s="147">
        <v>11</v>
      </c>
      <c r="B403" s="458"/>
      <c r="C403" s="459"/>
      <c r="D403" s="45"/>
      <c r="E403" s="148"/>
      <c r="F403" s="132"/>
      <c r="G403" s="46"/>
      <c r="H403" s="46"/>
      <c r="I403" s="46"/>
      <c r="J403" s="133"/>
      <c r="K403" s="132"/>
      <c r="L403" s="46"/>
      <c r="M403" s="46"/>
      <c r="N403" s="46"/>
      <c r="O403" s="133"/>
      <c r="P403" s="57"/>
      <c r="Q403" s="80"/>
      <c r="Y403"/>
      <c r="Z403"/>
      <c r="AA403"/>
      <c r="AB403"/>
    </row>
    <row r="404" spans="1:28" s="11" customFormat="1" ht="15.75" customHeight="1" thickBot="1" x14ac:dyDescent="0.3">
      <c r="A404" s="149">
        <v>12</v>
      </c>
      <c r="B404" s="462"/>
      <c r="C404" s="463"/>
      <c r="D404" s="150"/>
      <c r="E404" s="151"/>
      <c r="F404" s="136"/>
      <c r="G404" s="46"/>
      <c r="H404" s="137"/>
      <c r="I404" s="137"/>
      <c r="J404" s="138"/>
      <c r="K404" s="136"/>
      <c r="L404" s="46"/>
      <c r="M404" s="137"/>
      <c r="N404" s="46"/>
      <c r="O404" s="138"/>
      <c r="P404" s="57"/>
      <c r="Q404" s="80"/>
      <c r="Y404"/>
      <c r="Z404"/>
      <c r="AA404"/>
      <c r="AB404"/>
    </row>
    <row r="405" spans="1:28" s="11" customFormat="1" ht="13.5" thickBot="1" x14ac:dyDescent="0.25">
      <c r="A405"/>
      <c r="B405" s="198"/>
      <c r="C405"/>
      <c r="D405" s="460" t="s">
        <v>13</v>
      </c>
      <c r="E405" s="509"/>
      <c r="F405" s="139">
        <f>SUM(F393:F404)</f>
        <v>0</v>
      </c>
      <c r="G405" s="140">
        <f>SUM(G393:G404)</f>
        <v>0</v>
      </c>
      <c r="H405" s="140">
        <f t="shared" ref="H405" si="117">SUM(H393:H404)</f>
        <v>0</v>
      </c>
      <c r="I405" s="140">
        <f t="shared" ref="I405" si="118">SUM(I393:I404)</f>
        <v>0</v>
      </c>
      <c r="J405" s="141"/>
      <c r="K405" s="139">
        <f>SUM(K393:K404)</f>
        <v>0</v>
      </c>
      <c r="L405" s="140">
        <f t="shared" ref="L405" si="119">SUM(L393:L404)</f>
        <v>0</v>
      </c>
      <c r="M405" s="140">
        <f t="shared" ref="M405" si="120">SUM(M393:M404)</f>
        <v>0</v>
      </c>
      <c r="N405" s="140">
        <f t="shared" ref="N405" si="121">SUM(N393:N404)</f>
        <v>0</v>
      </c>
      <c r="O405" s="141"/>
      <c r="P405" s="57"/>
      <c r="Q405" s="80"/>
      <c r="Y405"/>
      <c r="Z405"/>
      <c r="AA405"/>
      <c r="AB405"/>
    </row>
    <row r="406" spans="1:28" s="11" customFormat="1" x14ac:dyDescent="0.2">
      <c r="A406"/>
      <c r="B406" s="198"/>
      <c r="C406"/>
      <c r="D406"/>
      <c r="E406"/>
      <c r="F406" s="9"/>
      <c r="G406" s="9"/>
      <c r="H406"/>
      <c r="I406"/>
      <c r="K406"/>
      <c r="L406"/>
      <c r="M406"/>
      <c r="N406"/>
      <c r="P406" s="57"/>
      <c r="Q406" s="80"/>
      <c r="Y406"/>
      <c r="Z406"/>
      <c r="AA406"/>
      <c r="AB406"/>
    </row>
    <row r="407" spans="1:28" s="11" customFormat="1" x14ac:dyDescent="0.2">
      <c r="A407" s="359" t="s">
        <v>69</v>
      </c>
      <c r="B407" s="359"/>
      <c r="C407" s="28" t="s">
        <v>71</v>
      </c>
      <c r="D407" s="1"/>
      <c r="E407" s="4"/>
      <c r="F407" s="4"/>
      <c r="G407" s="1"/>
      <c r="H407" s="5"/>
      <c r="I407" s="5"/>
      <c r="J407" s="4"/>
      <c r="K407" s="5"/>
      <c r="L407" s="5"/>
      <c r="M407" s="5"/>
      <c r="N407" s="5"/>
      <c r="P407" s="57"/>
      <c r="Q407" s="80"/>
      <c r="Y407"/>
      <c r="Z407"/>
      <c r="AA407"/>
      <c r="AB407"/>
    </row>
    <row r="408" spans="1:28" s="11" customFormat="1" x14ac:dyDescent="0.2">
      <c r="A408" s="16"/>
      <c r="B408" s="16"/>
      <c r="C408" s="28" t="s">
        <v>70</v>
      </c>
      <c r="D408" s="1"/>
      <c r="E408" s="4"/>
      <c r="F408" s="4"/>
      <c r="G408" s="1"/>
      <c r="H408" s="5"/>
      <c r="I408" s="5"/>
      <c r="J408" s="4"/>
      <c r="K408" s="5"/>
      <c r="L408" s="5"/>
      <c r="M408" s="5"/>
      <c r="N408" s="5"/>
      <c r="P408" s="57"/>
      <c r="Q408" s="80"/>
      <c r="Y408"/>
      <c r="Z408"/>
      <c r="AA408"/>
      <c r="AB408"/>
    </row>
    <row r="409" spans="1:28" s="11" customFormat="1" ht="13.5" thickBot="1" x14ac:dyDescent="0.25">
      <c r="A409" s="82"/>
      <c r="B409" s="83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57"/>
      <c r="Q409" s="80"/>
      <c r="Y409"/>
      <c r="Z409"/>
      <c r="AA409"/>
      <c r="AB409"/>
    </row>
    <row r="410" spans="1:28" s="11" customFormat="1" x14ac:dyDescent="0.2">
      <c r="A410" s="360" t="s">
        <v>94</v>
      </c>
      <c r="B410" s="361"/>
      <c r="C410" s="360" t="s">
        <v>155</v>
      </c>
      <c r="D410" s="364"/>
      <c r="E410" s="361"/>
      <c r="F410" s="383" t="s">
        <v>78</v>
      </c>
      <c r="G410" s="384"/>
      <c r="H410" s="384"/>
      <c r="I410" s="384"/>
      <c r="J410" s="385"/>
      <c r="K410" s="389" t="s">
        <v>158</v>
      </c>
      <c r="L410" s="390"/>
      <c r="M410" s="390"/>
      <c r="N410" s="390"/>
      <c r="O410" s="391"/>
      <c r="P410" s="57"/>
      <c r="Q410" s="80"/>
      <c r="Y410"/>
      <c r="Z410"/>
      <c r="AA410"/>
      <c r="AB410"/>
    </row>
    <row r="411" spans="1:28" s="11" customFormat="1" ht="13.5" thickBot="1" x14ac:dyDescent="0.25">
      <c r="A411" s="362"/>
      <c r="B411" s="363"/>
      <c r="C411" s="362"/>
      <c r="D411" s="366"/>
      <c r="E411" s="363"/>
      <c r="F411" s="386"/>
      <c r="G411" s="387"/>
      <c r="H411" s="387"/>
      <c r="I411" s="387"/>
      <c r="J411" s="388"/>
      <c r="K411" s="392"/>
      <c r="L411" s="393"/>
      <c r="M411" s="393"/>
      <c r="N411" s="393"/>
      <c r="O411" s="394"/>
      <c r="P411" s="57"/>
      <c r="Q411" s="80"/>
      <c r="Y411"/>
      <c r="Z411"/>
      <c r="AA411"/>
      <c r="AB411"/>
    </row>
    <row r="412" spans="1:28" s="11" customFormat="1" ht="13.5" thickBot="1" x14ac:dyDescent="0.25">
      <c r="A412" s="142" t="s">
        <v>9</v>
      </c>
      <c r="B412" s="448" t="s">
        <v>10</v>
      </c>
      <c r="C412" s="449"/>
      <c r="D412" s="142" t="s">
        <v>15</v>
      </c>
      <c r="E412" s="143" t="s">
        <v>8</v>
      </c>
      <c r="F412" s="134" t="s">
        <v>11</v>
      </c>
      <c r="G412" s="36" t="s">
        <v>42</v>
      </c>
      <c r="H412" s="36" t="s">
        <v>85</v>
      </c>
      <c r="I412" s="36" t="s">
        <v>14</v>
      </c>
      <c r="J412" s="135" t="s">
        <v>12</v>
      </c>
      <c r="K412" s="130" t="s">
        <v>11</v>
      </c>
      <c r="L412" s="37" t="s">
        <v>42</v>
      </c>
      <c r="M412" s="37" t="s">
        <v>85</v>
      </c>
      <c r="N412" s="37" t="s">
        <v>157</v>
      </c>
      <c r="O412" s="131" t="s">
        <v>12</v>
      </c>
      <c r="P412" s="57"/>
      <c r="Q412" s="80"/>
      <c r="Y412"/>
      <c r="Z412"/>
      <c r="AA412"/>
      <c r="AB412"/>
    </row>
    <row r="413" spans="1:28" s="11" customFormat="1" ht="15.75" customHeight="1" x14ac:dyDescent="0.25">
      <c r="A413" s="144">
        <v>1</v>
      </c>
      <c r="B413" s="456"/>
      <c r="C413" s="457"/>
      <c r="D413" s="145"/>
      <c r="E413" s="146"/>
      <c r="F413" s="132"/>
      <c r="G413" s="46"/>
      <c r="H413" s="46"/>
      <c r="I413" s="46"/>
      <c r="J413" s="133"/>
      <c r="K413" s="132"/>
      <c r="L413" s="46"/>
      <c r="M413" s="46"/>
      <c r="N413" s="46"/>
      <c r="O413" s="133"/>
      <c r="P413" s="57"/>
      <c r="Q413" s="80"/>
      <c r="Y413"/>
      <c r="Z413"/>
      <c r="AA413"/>
      <c r="AB413"/>
    </row>
    <row r="414" spans="1:28" s="11" customFormat="1" ht="15.75" customHeight="1" x14ac:dyDescent="0.25">
      <c r="A414" s="147">
        <v>2</v>
      </c>
      <c r="B414" s="458"/>
      <c r="C414" s="459"/>
      <c r="D414" s="45"/>
      <c r="E414" s="148"/>
      <c r="F414" s="132"/>
      <c r="G414" s="46"/>
      <c r="H414" s="46"/>
      <c r="I414" s="46"/>
      <c r="J414" s="133"/>
      <c r="K414" s="132"/>
      <c r="L414" s="46"/>
      <c r="M414" s="46"/>
      <c r="N414" s="46"/>
      <c r="O414" s="133"/>
      <c r="P414" s="57"/>
      <c r="Q414" s="80"/>
      <c r="Y414"/>
      <c r="Z414"/>
      <c r="AA414"/>
      <c r="AB414"/>
    </row>
    <row r="415" spans="1:28" s="11" customFormat="1" ht="15.75" customHeight="1" x14ac:dyDescent="0.25">
      <c r="A415" s="147">
        <v>3</v>
      </c>
      <c r="B415" s="458"/>
      <c r="C415" s="459"/>
      <c r="D415" s="45"/>
      <c r="E415" s="148"/>
      <c r="F415" s="132"/>
      <c r="G415" s="46"/>
      <c r="H415" s="46"/>
      <c r="I415" s="46"/>
      <c r="J415" s="133"/>
      <c r="K415" s="132"/>
      <c r="L415" s="46"/>
      <c r="M415" s="46"/>
      <c r="N415" s="46"/>
      <c r="O415" s="133"/>
      <c r="P415" s="57"/>
      <c r="Q415" s="80"/>
      <c r="Y415"/>
      <c r="Z415"/>
      <c r="AA415"/>
      <c r="AB415"/>
    </row>
    <row r="416" spans="1:28" s="11" customFormat="1" ht="15.75" customHeight="1" x14ac:dyDescent="0.25">
      <c r="A416" s="147">
        <v>4</v>
      </c>
      <c r="B416" s="458"/>
      <c r="C416" s="459"/>
      <c r="D416" s="45"/>
      <c r="E416" s="148"/>
      <c r="F416" s="132"/>
      <c r="G416" s="46"/>
      <c r="H416" s="46"/>
      <c r="I416" s="46"/>
      <c r="J416" s="133"/>
      <c r="K416" s="132"/>
      <c r="L416" s="46"/>
      <c r="M416" s="46"/>
      <c r="N416" s="46"/>
      <c r="O416" s="133"/>
      <c r="P416" s="57"/>
      <c r="Q416" s="80"/>
      <c r="Y416"/>
      <c r="Z416"/>
      <c r="AA416"/>
      <c r="AB416"/>
    </row>
    <row r="417" spans="1:28" s="11" customFormat="1" ht="15.75" customHeight="1" x14ac:dyDescent="0.25">
      <c r="A417" s="147">
        <v>5</v>
      </c>
      <c r="B417" s="458"/>
      <c r="C417" s="459"/>
      <c r="D417" s="45"/>
      <c r="E417" s="148"/>
      <c r="F417" s="132"/>
      <c r="G417" s="46"/>
      <c r="H417" s="46"/>
      <c r="I417" s="46"/>
      <c r="J417" s="133"/>
      <c r="K417" s="132"/>
      <c r="L417" s="46"/>
      <c r="M417" s="46"/>
      <c r="N417" s="46"/>
      <c r="O417" s="133"/>
      <c r="P417" s="57"/>
      <c r="Q417" s="80"/>
      <c r="Y417"/>
      <c r="Z417"/>
      <c r="AA417"/>
      <c r="AB417"/>
    </row>
    <row r="418" spans="1:28" s="11" customFormat="1" ht="15.75" customHeight="1" x14ac:dyDescent="0.25">
      <c r="A418" s="147">
        <v>6</v>
      </c>
      <c r="B418" s="458"/>
      <c r="C418" s="459"/>
      <c r="D418" s="45"/>
      <c r="E418" s="148"/>
      <c r="F418" s="132"/>
      <c r="G418" s="46"/>
      <c r="H418" s="46"/>
      <c r="I418" s="46"/>
      <c r="J418" s="133"/>
      <c r="K418" s="132"/>
      <c r="L418" s="46"/>
      <c r="M418" s="46"/>
      <c r="N418" s="46"/>
      <c r="O418" s="133"/>
      <c r="P418" s="57"/>
      <c r="Q418" s="80"/>
      <c r="Y418"/>
      <c r="Z418"/>
      <c r="AA418"/>
      <c r="AB418"/>
    </row>
    <row r="419" spans="1:28" s="11" customFormat="1" ht="15.75" customHeight="1" x14ac:dyDescent="0.25">
      <c r="A419" s="147">
        <v>7</v>
      </c>
      <c r="B419" s="458"/>
      <c r="C419" s="459"/>
      <c r="D419" s="45"/>
      <c r="E419" s="148"/>
      <c r="F419" s="132"/>
      <c r="G419" s="46"/>
      <c r="H419" s="46"/>
      <c r="I419" s="46"/>
      <c r="J419" s="133"/>
      <c r="K419" s="132"/>
      <c r="L419" s="46"/>
      <c r="M419" s="46"/>
      <c r="N419" s="46"/>
      <c r="O419" s="133"/>
      <c r="P419" s="57"/>
      <c r="Q419" s="80"/>
      <c r="Y419"/>
      <c r="Z419"/>
      <c r="AA419"/>
      <c r="AB419"/>
    </row>
    <row r="420" spans="1:28" s="11" customFormat="1" ht="15.75" customHeight="1" x14ac:dyDescent="0.25">
      <c r="A420" s="147">
        <v>8</v>
      </c>
      <c r="B420" s="458"/>
      <c r="C420" s="459"/>
      <c r="D420" s="45"/>
      <c r="E420" s="148"/>
      <c r="F420" s="132"/>
      <c r="G420" s="46"/>
      <c r="H420" s="46"/>
      <c r="I420" s="46"/>
      <c r="J420" s="133"/>
      <c r="K420" s="132"/>
      <c r="L420" s="46"/>
      <c r="M420" s="46"/>
      <c r="N420" s="46"/>
      <c r="O420" s="133"/>
      <c r="P420" s="57"/>
      <c r="Q420" s="80"/>
      <c r="Y420"/>
      <c r="Z420"/>
      <c r="AA420"/>
      <c r="AB420"/>
    </row>
    <row r="421" spans="1:28" s="11" customFormat="1" ht="15.75" customHeight="1" x14ac:dyDescent="0.25">
      <c r="A421" s="147">
        <v>9</v>
      </c>
      <c r="B421" s="458"/>
      <c r="C421" s="459"/>
      <c r="D421" s="45"/>
      <c r="E421" s="148"/>
      <c r="F421" s="132"/>
      <c r="G421" s="46"/>
      <c r="H421" s="46"/>
      <c r="I421" s="46"/>
      <c r="J421" s="133"/>
      <c r="K421" s="132"/>
      <c r="L421" s="46"/>
      <c r="M421" s="46"/>
      <c r="N421" s="46"/>
      <c r="O421" s="133"/>
      <c r="P421" s="57"/>
      <c r="Q421" s="80"/>
      <c r="Y421"/>
      <c r="Z421"/>
      <c r="AA421"/>
      <c r="AB421"/>
    </row>
    <row r="422" spans="1:28" s="11" customFormat="1" ht="15.75" customHeight="1" x14ac:dyDescent="0.25">
      <c r="A422" s="147">
        <v>10</v>
      </c>
      <c r="B422" s="458"/>
      <c r="C422" s="459"/>
      <c r="D422" s="45"/>
      <c r="E422" s="148"/>
      <c r="F422" s="132"/>
      <c r="G422" s="46"/>
      <c r="H422" s="46"/>
      <c r="I422" s="46"/>
      <c r="J422" s="133"/>
      <c r="K422" s="132"/>
      <c r="L422" s="46"/>
      <c r="M422" s="46"/>
      <c r="N422" s="46"/>
      <c r="O422" s="133"/>
      <c r="P422" s="57"/>
      <c r="Q422" s="80"/>
      <c r="Y422"/>
      <c r="Z422"/>
      <c r="AA422"/>
      <c r="AB422"/>
    </row>
    <row r="423" spans="1:28" s="11" customFormat="1" ht="15.75" customHeight="1" x14ac:dyDescent="0.25">
      <c r="A423" s="147">
        <v>11</v>
      </c>
      <c r="B423" s="458"/>
      <c r="C423" s="459"/>
      <c r="D423" s="45"/>
      <c r="E423" s="148"/>
      <c r="F423" s="132"/>
      <c r="G423" s="46"/>
      <c r="H423" s="46"/>
      <c r="I423" s="46"/>
      <c r="J423" s="133"/>
      <c r="K423" s="132"/>
      <c r="L423" s="46"/>
      <c r="M423" s="46"/>
      <c r="N423" s="46"/>
      <c r="O423" s="133"/>
      <c r="P423" s="57"/>
      <c r="Q423" s="80"/>
      <c r="Y423"/>
      <c r="Z423"/>
      <c r="AA423"/>
      <c r="AB423"/>
    </row>
    <row r="424" spans="1:28" s="11" customFormat="1" ht="15.75" customHeight="1" thickBot="1" x14ac:dyDescent="0.3">
      <c r="A424" s="149">
        <v>12</v>
      </c>
      <c r="B424" s="462"/>
      <c r="C424" s="463"/>
      <c r="D424" s="150"/>
      <c r="E424" s="151"/>
      <c r="F424" s="136"/>
      <c r="G424" s="46"/>
      <c r="H424" s="137"/>
      <c r="I424" s="137"/>
      <c r="J424" s="138"/>
      <c r="K424" s="136"/>
      <c r="L424" s="46"/>
      <c r="M424" s="137"/>
      <c r="N424" s="46"/>
      <c r="O424" s="138"/>
      <c r="P424" s="57"/>
      <c r="Q424" s="80"/>
      <c r="Y424"/>
      <c r="Z424"/>
      <c r="AA424"/>
      <c r="AB424"/>
    </row>
    <row r="425" spans="1:28" s="11" customFormat="1" ht="13.5" thickBot="1" x14ac:dyDescent="0.25">
      <c r="A425"/>
      <c r="B425" s="198"/>
      <c r="C425"/>
      <c r="D425" s="460" t="s">
        <v>13</v>
      </c>
      <c r="E425" s="509"/>
      <c r="F425" s="139">
        <f>SUM(F413:F424)</f>
        <v>0</v>
      </c>
      <c r="G425" s="140">
        <f>SUM(G413:G424)</f>
        <v>0</v>
      </c>
      <c r="H425" s="140">
        <f t="shared" ref="H425" si="122">SUM(H413:H424)</f>
        <v>0</v>
      </c>
      <c r="I425" s="140">
        <f t="shared" ref="I425" si="123">SUM(I413:I424)</f>
        <v>0</v>
      </c>
      <c r="J425" s="141"/>
      <c r="K425" s="139">
        <f>SUM(K413:K424)</f>
        <v>0</v>
      </c>
      <c r="L425" s="140">
        <f t="shared" ref="L425" si="124">SUM(L413:L424)</f>
        <v>0</v>
      </c>
      <c r="M425" s="140">
        <f t="shared" ref="M425" si="125">SUM(M413:M424)</f>
        <v>0</v>
      </c>
      <c r="N425" s="140">
        <f t="shared" ref="N425" si="126">SUM(N413:N424)</f>
        <v>0</v>
      </c>
      <c r="O425" s="141"/>
      <c r="P425" s="57"/>
      <c r="Q425" s="80"/>
      <c r="Y425"/>
      <c r="Z425"/>
      <c r="AA425"/>
      <c r="AB425"/>
    </row>
    <row r="426" spans="1:28" s="11" customFormat="1" x14ac:dyDescent="0.2">
      <c r="A426" s="359" t="s">
        <v>69</v>
      </c>
      <c r="B426" s="359"/>
      <c r="C426" s="28" t="s">
        <v>71</v>
      </c>
      <c r="D426" s="1"/>
      <c r="E426" s="4"/>
      <c r="F426" s="4"/>
      <c r="G426" s="1"/>
      <c r="H426" s="5"/>
      <c r="I426" s="5"/>
      <c r="J426" s="4"/>
      <c r="K426" s="5"/>
      <c r="L426" s="5"/>
      <c r="M426" s="5"/>
      <c r="N426" s="5"/>
      <c r="P426" s="57"/>
      <c r="Q426" s="80"/>
      <c r="Y426"/>
      <c r="Z426"/>
      <c r="AA426"/>
      <c r="AB426"/>
    </row>
    <row r="427" spans="1:28" s="11" customFormat="1" x14ac:dyDescent="0.2">
      <c r="A427" s="16"/>
      <c r="B427" s="16"/>
      <c r="C427" s="28" t="s">
        <v>70</v>
      </c>
      <c r="D427" s="1"/>
      <c r="E427" s="4"/>
      <c r="F427" s="4"/>
      <c r="G427" s="1"/>
      <c r="H427" s="5"/>
      <c r="I427" s="5"/>
      <c r="J427" s="4"/>
      <c r="K427" s="5"/>
      <c r="L427" s="5"/>
      <c r="M427" s="5"/>
      <c r="N427" s="5"/>
      <c r="P427" s="57"/>
      <c r="Q427" s="80"/>
      <c r="Y427"/>
      <c r="Z427"/>
      <c r="AA427"/>
      <c r="AB427"/>
    </row>
    <row r="428" spans="1:28" s="11" customFormat="1" ht="13.5" thickBot="1" x14ac:dyDescent="0.25">
      <c r="A428" s="82"/>
      <c r="B428" s="83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57"/>
      <c r="Q428" s="80"/>
      <c r="Y428"/>
      <c r="Z428"/>
      <c r="AA428"/>
      <c r="AB428"/>
    </row>
    <row r="429" spans="1:28" s="11" customFormat="1" x14ac:dyDescent="0.2">
      <c r="A429" s="360" t="s">
        <v>127</v>
      </c>
      <c r="B429" s="361"/>
      <c r="C429" s="360" t="s">
        <v>155</v>
      </c>
      <c r="D429" s="364"/>
      <c r="E429" s="361"/>
      <c r="F429" s="383" t="s">
        <v>78</v>
      </c>
      <c r="G429" s="384"/>
      <c r="H429" s="384"/>
      <c r="I429" s="384"/>
      <c r="J429" s="385"/>
      <c r="K429" s="389" t="s">
        <v>158</v>
      </c>
      <c r="L429" s="390"/>
      <c r="M429" s="390"/>
      <c r="N429" s="390"/>
      <c r="O429" s="391"/>
      <c r="P429" s="57"/>
      <c r="Q429" s="80"/>
      <c r="Y429"/>
      <c r="Z429"/>
      <c r="AA429"/>
      <c r="AB429"/>
    </row>
    <row r="430" spans="1:28" s="11" customFormat="1" ht="13.5" thickBot="1" x14ac:dyDescent="0.25">
      <c r="A430" s="362"/>
      <c r="B430" s="363"/>
      <c r="C430" s="362"/>
      <c r="D430" s="366"/>
      <c r="E430" s="363"/>
      <c r="F430" s="386"/>
      <c r="G430" s="387"/>
      <c r="H430" s="387"/>
      <c r="I430" s="387"/>
      <c r="J430" s="388"/>
      <c r="K430" s="392"/>
      <c r="L430" s="393"/>
      <c r="M430" s="393"/>
      <c r="N430" s="393"/>
      <c r="O430" s="394"/>
      <c r="P430" s="57"/>
      <c r="Q430" s="80"/>
      <c r="Y430"/>
      <c r="Z430"/>
      <c r="AA430"/>
      <c r="AB430"/>
    </row>
    <row r="431" spans="1:28" s="11" customFormat="1" ht="13.5" thickBot="1" x14ac:dyDescent="0.25">
      <c r="A431" s="142" t="s">
        <v>9</v>
      </c>
      <c r="B431" s="448" t="s">
        <v>10</v>
      </c>
      <c r="C431" s="449"/>
      <c r="D431" s="142" t="s">
        <v>15</v>
      </c>
      <c r="E431" s="143" t="s">
        <v>8</v>
      </c>
      <c r="F431" s="134" t="s">
        <v>11</v>
      </c>
      <c r="G431" s="36" t="s">
        <v>42</v>
      </c>
      <c r="H431" s="36" t="s">
        <v>85</v>
      </c>
      <c r="I431" s="36" t="s">
        <v>14</v>
      </c>
      <c r="J431" s="135" t="s">
        <v>12</v>
      </c>
      <c r="K431" s="130" t="s">
        <v>11</v>
      </c>
      <c r="L431" s="37" t="s">
        <v>42</v>
      </c>
      <c r="M431" s="37" t="s">
        <v>85</v>
      </c>
      <c r="N431" s="37" t="s">
        <v>157</v>
      </c>
      <c r="O431" s="131" t="s">
        <v>12</v>
      </c>
      <c r="P431" s="57"/>
      <c r="Q431" s="80"/>
      <c r="Y431"/>
      <c r="Z431"/>
      <c r="AA431"/>
      <c r="AB431"/>
    </row>
    <row r="432" spans="1:28" s="11" customFormat="1" ht="15.75" x14ac:dyDescent="0.25">
      <c r="A432" s="144">
        <v>1</v>
      </c>
      <c r="B432" s="456"/>
      <c r="C432" s="457"/>
      <c r="D432" s="145"/>
      <c r="E432" s="146"/>
      <c r="F432" s="132"/>
      <c r="G432" s="46"/>
      <c r="H432" s="46"/>
      <c r="I432" s="46"/>
      <c r="J432" s="133"/>
      <c r="K432" s="132"/>
      <c r="L432" s="46"/>
      <c r="M432" s="46"/>
      <c r="N432" s="46"/>
      <c r="O432" s="133"/>
      <c r="P432" s="57"/>
      <c r="Q432" s="80"/>
      <c r="Y432"/>
      <c r="Z432"/>
      <c r="AA432"/>
      <c r="AB432"/>
    </row>
    <row r="433" spans="1:28" s="11" customFormat="1" ht="15.75" x14ac:dyDescent="0.25">
      <c r="A433" s="147">
        <v>2</v>
      </c>
      <c r="B433" s="458"/>
      <c r="C433" s="459"/>
      <c r="D433" s="45"/>
      <c r="E433" s="148"/>
      <c r="F433" s="132"/>
      <c r="G433" s="46"/>
      <c r="H433" s="46"/>
      <c r="I433" s="46"/>
      <c r="J433" s="133"/>
      <c r="K433" s="132"/>
      <c r="L433" s="46"/>
      <c r="M433" s="46"/>
      <c r="N433" s="46"/>
      <c r="O433" s="133"/>
      <c r="P433" s="57"/>
      <c r="Q433" s="80"/>
      <c r="Y433"/>
      <c r="Z433"/>
      <c r="AA433"/>
      <c r="AB433"/>
    </row>
    <row r="434" spans="1:28" s="11" customFormat="1" ht="15.75" x14ac:dyDescent="0.25">
      <c r="A434" s="147">
        <v>3</v>
      </c>
      <c r="B434" s="458"/>
      <c r="C434" s="459"/>
      <c r="D434" s="45"/>
      <c r="E434" s="148"/>
      <c r="F434" s="132"/>
      <c r="G434" s="46"/>
      <c r="H434" s="46"/>
      <c r="I434" s="46"/>
      <c r="J434" s="133"/>
      <c r="K434" s="132"/>
      <c r="L434" s="46"/>
      <c r="M434" s="46"/>
      <c r="N434" s="46"/>
      <c r="O434" s="133"/>
      <c r="P434" s="57"/>
      <c r="Q434" s="80"/>
      <c r="Y434"/>
      <c r="Z434"/>
      <c r="AA434"/>
      <c r="AB434"/>
    </row>
    <row r="435" spans="1:28" s="11" customFormat="1" ht="15.75" x14ac:dyDescent="0.25">
      <c r="A435" s="147">
        <v>4</v>
      </c>
      <c r="B435" s="458"/>
      <c r="C435" s="459"/>
      <c r="D435" s="45"/>
      <c r="E435" s="148"/>
      <c r="F435" s="132"/>
      <c r="G435" s="46"/>
      <c r="H435" s="46"/>
      <c r="I435" s="46"/>
      <c r="J435" s="133"/>
      <c r="K435" s="132"/>
      <c r="L435" s="46"/>
      <c r="M435" s="46"/>
      <c r="N435" s="46"/>
      <c r="O435" s="133"/>
      <c r="P435" s="57"/>
      <c r="Q435" s="80"/>
      <c r="Y435"/>
      <c r="Z435"/>
      <c r="AA435"/>
      <c r="AB435"/>
    </row>
    <row r="436" spans="1:28" s="11" customFormat="1" ht="15.75" x14ac:dyDescent="0.25">
      <c r="A436" s="147">
        <v>5</v>
      </c>
      <c r="B436" s="458"/>
      <c r="C436" s="459"/>
      <c r="D436" s="45"/>
      <c r="E436" s="148"/>
      <c r="F436" s="132"/>
      <c r="G436" s="46"/>
      <c r="H436" s="46"/>
      <c r="I436" s="46"/>
      <c r="J436" s="133"/>
      <c r="K436" s="132"/>
      <c r="L436" s="46"/>
      <c r="M436" s="46"/>
      <c r="N436" s="46"/>
      <c r="O436" s="133"/>
      <c r="P436" s="57"/>
      <c r="Q436" s="80"/>
      <c r="Y436"/>
      <c r="Z436"/>
      <c r="AA436"/>
      <c r="AB436"/>
    </row>
    <row r="437" spans="1:28" s="11" customFormat="1" ht="15.75" x14ac:dyDescent="0.25">
      <c r="A437" s="147">
        <v>6</v>
      </c>
      <c r="B437" s="458"/>
      <c r="C437" s="459"/>
      <c r="D437" s="45"/>
      <c r="E437" s="148"/>
      <c r="F437" s="132"/>
      <c r="G437" s="46"/>
      <c r="H437" s="46"/>
      <c r="I437" s="46"/>
      <c r="J437" s="133"/>
      <c r="K437" s="132"/>
      <c r="L437" s="46"/>
      <c r="M437" s="46"/>
      <c r="N437" s="46"/>
      <c r="O437" s="133"/>
      <c r="P437" s="57"/>
      <c r="Q437" s="80"/>
      <c r="Y437"/>
      <c r="Z437"/>
      <c r="AA437"/>
      <c r="AB437"/>
    </row>
    <row r="438" spans="1:28" s="11" customFormat="1" ht="15.75" x14ac:dyDescent="0.25">
      <c r="A438" s="147">
        <v>7</v>
      </c>
      <c r="B438" s="458"/>
      <c r="C438" s="459"/>
      <c r="D438" s="45"/>
      <c r="E438" s="148"/>
      <c r="F438" s="132"/>
      <c r="G438" s="46"/>
      <c r="H438" s="46"/>
      <c r="I438" s="46"/>
      <c r="J438" s="133"/>
      <c r="K438" s="132"/>
      <c r="L438" s="46"/>
      <c r="M438" s="46"/>
      <c r="N438" s="46"/>
      <c r="O438" s="133"/>
      <c r="P438" s="57"/>
      <c r="Q438" s="80"/>
      <c r="Y438"/>
      <c r="Z438"/>
      <c r="AA438"/>
      <c r="AB438"/>
    </row>
    <row r="439" spans="1:28" s="11" customFormat="1" ht="15.75" x14ac:dyDescent="0.25">
      <c r="A439" s="147">
        <v>8</v>
      </c>
      <c r="B439" s="458"/>
      <c r="C439" s="459"/>
      <c r="D439" s="45"/>
      <c r="E439" s="148"/>
      <c r="F439" s="132"/>
      <c r="G439" s="46"/>
      <c r="H439" s="46"/>
      <c r="I439" s="46"/>
      <c r="J439" s="133"/>
      <c r="K439" s="132"/>
      <c r="L439" s="46"/>
      <c r="M439" s="46"/>
      <c r="N439" s="46"/>
      <c r="O439" s="133"/>
      <c r="P439" s="57"/>
      <c r="Q439" s="80"/>
      <c r="Y439"/>
      <c r="Z439"/>
      <c r="AA439"/>
      <c r="AB439"/>
    </row>
    <row r="440" spans="1:28" s="11" customFormat="1" ht="15.75" x14ac:dyDescent="0.25">
      <c r="A440" s="147">
        <v>9</v>
      </c>
      <c r="B440" s="458"/>
      <c r="C440" s="459"/>
      <c r="D440" s="45"/>
      <c r="E440" s="148"/>
      <c r="F440" s="132"/>
      <c r="G440" s="46"/>
      <c r="H440" s="46"/>
      <c r="I440" s="46"/>
      <c r="J440" s="133"/>
      <c r="K440" s="132"/>
      <c r="L440" s="46"/>
      <c r="M440" s="46"/>
      <c r="N440" s="46"/>
      <c r="O440" s="133"/>
      <c r="P440" s="57"/>
      <c r="Q440" s="80"/>
      <c r="Y440"/>
      <c r="Z440"/>
      <c r="AA440"/>
      <c r="AB440"/>
    </row>
    <row r="441" spans="1:28" s="11" customFormat="1" ht="15.75" x14ac:dyDescent="0.25">
      <c r="A441" s="147">
        <v>10</v>
      </c>
      <c r="B441" s="458"/>
      <c r="C441" s="459"/>
      <c r="D441" s="45"/>
      <c r="E441" s="148"/>
      <c r="F441" s="132"/>
      <c r="G441" s="46"/>
      <c r="H441" s="46"/>
      <c r="I441" s="46"/>
      <c r="J441" s="133"/>
      <c r="K441" s="132"/>
      <c r="L441" s="46"/>
      <c r="M441" s="46"/>
      <c r="N441" s="46"/>
      <c r="O441" s="133"/>
      <c r="P441" s="57"/>
      <c r="Q441" s="80"/>
      <c r="Y441"/>
      <c r="Z441"/>
      <c r="AA441"/>
      <c r="AB441"/>
    </row>
    <row r="442" spans="1:28" s="11" customFormat="1" ht="15.75" x14ac:dyDescent="0.25">
      <c r="A442" s="147">
        <v>11</v>
      </c>
      <c r="B442" s="458"/>
      <c r="C442" s="459"/>
      <c r="D442" s="45"/>
      <c r="E442" s="148"/>
      <c r="F442" s="132"/>
      <c r="G442" s="46"/>
      <c r="H442" s="46"/>
      <c r="I442" s="46"/>
      <c r="J442" s="133"/>
      <c r="K442" s="132"/>
      <c r="L442" s="46"/>
      <c r="M442" s="46"/>
      <c r="N442" s="46"/>
      <c r="O442" s="133"/>
      <c r="P442" s="57"/>
      <c r="Q442" s="80"/>
      <c r="Y442"/>
      <c r="Z442"/>
      <c r="AA442"/>
      <c r="AB442"/>
    </row>
    <row r="443" spans="1:28" s="11" customFormat="1" ht="16.5" thickBot="1" x14ac:dyDescent="0.3">
      <c r="A443" s="149">
        <v>12</v>
      </c>
      <c r="B443" s="462"/>
      <c r="C443" s="463"/>
      <c r="D443" s="150"/>
      <c r="E443" s="151"/>
      <c r="F443" s="136"/>
      <c r="G443" s="46"/>
      <c r="H443" s="137"/>
      <c r="I443" s="137"/>
      <c r="J443" s="138"/>
      <c r="K443" s="136"/>
      <c r="L443" s="137"/>
      <c r="M443" s="137"/>
      <c r="N443" s="46"/>
      <c r="O443" s="138"/>
      <c r="P443" s="57"/>
      <c r="Q443" s="80"/>
      <c r="Y443"/>
      <c r="Z443"/>
      <c r="AA443"/>
      <c r="AB443"/>
    </row>
    <row r="444" spans="1:28" s="11" customFormat="1" ht="13.5" thickBot="1" x14ac:dyDescent="0.25">
      <c r="A444"/>
      <c r="B444" s="198"/>
      <c r="C444"/>
      <c r="D444" s="460" t="s">
        <v>13</v>
      </c>
      <c r="E444" s="509"/>
      <c r="F444" s="139">
        <f>SUM(F432:F443)</f>
        <v>0</v>
      </c>
      <c r="G444" s="140">
        <f>SUM(G432:G443)</f>
        <v>0</v>
      </c>
      <c r="H444" s="140">
        <f t="shared" ref="H444" si="127">SUM(H432:H443)</f>
        <v>0</v>
      </c>
      <c r="I444" s="140">
        <f t="shared" ref="I444" si="128">SUM(I432:I443)</f>
        <v>0</v>
      </c>
      <c r="J444" s="141"/>
      <c r="K444" s="139">
        <f>SUM(K432:K443)</f>
        <v>0</v>
      </c>
      <c r="L444" s="140">
        <f t="shared" ref="L444" si="129">SUM(L432:L443)</f>
        <v>0</v>
      </c>
      <c r="M444" s="140">
        <f t="shared" ref="M444" si="130">SUM(M432:M443)</f>
        <v>0</v>
      </c>
      <c r="N444" s="140">
        <f t="shared" ref="N444" si="131">SUM(N432:N443)</f>
        <v>0</v>
      </c>
      <c r="O444" s="141"/>
      <c r="P444" s="57"/>
      <c r="Q444" s="80"/>
      <c r="Y444"/>
      <c r="Z444"/>
      <c r="AA444"/>
      <c r="AB444"/>
    </row>
    <row r="445" spans="1:28" s="11" customFormat="1" x14ac:dyDescent="0.2">
      <c r="A445" s="359" t="s">
        <v>69</v>
      </c>
      <c r="B445" s="359"/>
      <c r="C445" s="28" t="s">
        <v>71</v>
      </c>
      <c r="D445" s="1"/>
      <c r="E445" s="4"/>
      <c r="F445" s="4"/>
      <c r="G445" s="1"/>
      <c r="H445" s="5"/>
      <c r="I445" s="5"/>
      <c r="J445" s="4"/>
      <c r="K445" s="5"/>
      <c r="L445" s="5"/>
      <c r="M445" s="5"/>
      <c r="N445" s="5"/>
      <c r="P445" s="57"/>
      <c r="Q445" s="80"/>
      <c r="Y445"/>
      <c r="Z445"/>
      <c r="AA445"/>
      <c r="AB445"/>
    </row>
    <row r="446" spans="1:28" s="11" customFormat="1" x14ac:dyDescent="0.2">
      <c r="A446" s="16"/>
      <c r="B446" s="16"/>
      <c r="C446" s="28" t="s">
        <v>70</v>
      </c>
      <c r="D446" s="1"/>
      <c r="E446" s="4"/>
      <c r="F446" s="4"/>
      <c r="G446" s="1"/>
      <c r="H446" s="5"/>
      <c r="I446" s="5"/>
      <c r="J446" s="4"/>
      <c r="K446" s="5"/>
      <c r="L446" s="5"/>
      <c r="M446" s="5"/>
      <c r="N446" s="5"/>
      <c r="P446" s="57"/>
      <c r="Q446" s="80"/>
      <c r="Y446"/>
      <c r="Z446"/>
      <c r="AA446"/>
      <c r="AB446"/>
    </row>
    <row r="447" spans="1:28" s="11" customFormat="1" ht="13.5" thickBot="1" x14ac:dyDescent="0.25">
      <c r="A447" s="82"/>
      <c r="B447" s="83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57"/>
      <c r="Q447" s="80"/>
      <c r="Y447"/>
      <c r="Z447"/>
      <c r="AA447"/>
      <c r="AB447"/>
    </row>
    <row r="448" spans="1:28" s="11" customFormat="1" x14ac:dyDescent="0.2">
      <c r="A448" s="360" t="s">
        <v>128</v>
      </c>
      <c r="B448" s="361"/>
      <c r="C448" s="360" t="s">
        <v>155</v>
      </c>
      <c r="D448" s="364"/>
      <c r="E448" s="361"/>
      <c r="F448" s="383" t="s">
        <v>78</v>
      </c>
      <c r="G448" s="384"/>
      <c r="H448" s="384"/>
      <c r="I448" s="384"/>
      <c r="J448" s="385"/>
      <c r="K448" s="389" t="s">
        <v>158</v>
      </c>
      <c r="L448" s="390"/>
      <c r="M448" s="390"/>
      <c r="N448" s="390"/>
      <c r="O448" s="391"/>
      <c r="P448" s="57"/>
      <c r="Q448" s="80"/>
      <c r="Y448"/>
      <c r="Z448"/>
      <c r="AA448"/>
      <c r="AB448"/>
    </row>
    <row r="449" spans="1:28" s="11" customFormat="1" ht="13.5" thickBot="1" x14ac:dyDescent="0.25">
      <c r="A449" s="362"/>
      <c r="B449" s="363"/>
      <c r="C449" s="362"/>
      <c r="D449" s="366"/>
      <c r="E449" s="363"/>
      <c r="F449" s="386"/>
      <c r="G449" s="387"/>
      <c r="H449" s="387"/>
      <c r="I449" s="387"/>
      <c r="J449" s="388"/>
      <c r="K449" s="392"/>
      <c r="L449" s="393"/>
      <c r="M449" s="393"/>
      <c r="N449" s="393"/>
      <c r="O449" s="394"/>
      <c r="P449" s="57"/>
      <c r="Q449" s="80"/>
      <c r="Y449"/>
      <c r="Z449"/>
      <c r="AA449"/>
      <c r="AB449"/>
    </row>
    <row r="450" spans="1:28" s="11" customFormat="1" ht="13.5" thickBot="1" x14ac:dyDescent="0.25">
      <c r="A450" s="142" t="s">
        <v>9</v>
      </c>
      <c r="B450" s="448" t="s">
        <v>10</v>
      </c>
      <c r="C450" s="449"/>
      <c r="D450" s="142" t="s">
        <v>15</v>
      </c>
      <c r="E450" s="143" t="s">
        <v>8</v>
      </c>
      <c r="F450" s="134" t="s">
        <v>11</v>
      </c>
      <c r="G450" s="36" t="s">
        <v>42</v>
      </c>
      <c r="H450" s="36" t="s">
        <v>85</v>
      </c>
      <c r="I450" s="36" t="s">
        <v>14</v>
      </c>
      <c r="J450" s="135" t="s">
        <v>12</v>
      </c>
      <c r="K450" s="130" t="s">
        <v>11</v>
      </c>
      <c r="L450" s="37" t="s">
        <v>42</v>
      </c>
      <c r="M450" s="37" t="s">
        <v>85</v>
      </c>
      <c r="N450" s="37" t="s">
        <v>157</v>
      </c>
      <c r="O450" s="131" t="s">
        <v>12</v>
      </c>
      <c r="P450" s="57"/>
      <c r="Q450" s="80"/>
      <c r="Y450"/>
      <c r="Z450"/>
      <c r="AA450"/>
      <c r="AB450"/>
    </row>
    <row r="451" spans="1:28" s="11" customFormat="1" ht="15.75" x14ac:dyDescent="0.25">
      <c r="A451" s="144">
        <v>1</v>
      </c>
      <c r="B451" s="456"/>
      <c r="C451" s="457"/>
      <c r="D451" s="145"/>
      <c r="E451" s="146"/>
      <c r="F451" s="132"/>
      <c r="G451" s="46"/>
      <c r="H451" s="46"/>
      <c r="I451" s="46"/>
      <c r="J451" s="133"/>
      <c r="K451" s="132"/>
      <c r="L451" s="46"/>
      <c r="M451" s="46"/>
      <c r="N451" s="46"/>
      <c r="O451" s="133"/>
      <c r="P451" s="57"/>
      <c r="Q451" s="80"/>
      <c r="Y451"/>
      <c r="Z451"/>
      <c r="AA451"/>
      <c r="AB451"/>
    </row>
    <row r="452" spans="1:28" s="11" customFormat="1" ht="15.75" x14ac:dyDescent="0.25">
      <c r="A452" s="147">
        <v>2</v>
      </c>
      <c r="B452" s="458"/>
      <c r="C452" s="459"/>
      <c r="D452" s="45"/>
      <c r="E452" s="148"/>
      <c r="F452" s="132"/>
      <c r="G452" s="46"/>
      <c r="H452" s="46"/>
      <c r="I452" s="46"/>
      <c r="J452" s="133"/>
      <c r="K452" s="132"/>
      <c r="L452" s="46"/>
      <c r="M452" s="46"/>
      <c r="N452" s="46"/>
      <c r="O452" s="133"/>
      <c r="P452" s="57"/>
      <c r="Q452" s="80"/>
      <c r="Y452"/>
      <c r="Z452"/>
      <c r="AA452"/>
      <c r="AB452"/>
    </row>
    <row r="453" spans="1:28" s="11" customFormat="1" ht="15.75" x14ac:dyDescent="0.25">
      <c r="A453" s="147">
        <v>3</v>
      </c>
      <c r="B453" s="458"/>
      <c r="C453" s="459"/>
      <c r="D453" s="45"/>
      <c r="E453" s="148"/>
      <c r="F453" s="132"/>
      <c r="G453" s="46"/>
      <c r="H453" s="46"/>
      <c r="I453" s="46"/>
      <c r="J453" s="133"/>
      <c r="K453" s="132"/>
      <c r="L453" s="46"/>
      <c r="M453" s="46"/>
      <c r="N453" s="46"/>
      <c r="O453" s="133"/>
      <c r="P453" s="57"/>
      <c r="Q453" s="80"/>
      <c r="Y453"/>
      <c r="Z453"/>
      <c r="AA453"/>
      <c r="AB453"/>
    </row>
    <row r="454" spans="1:28" s="11" customFormat="1" ht="15.75" x14ac:dyDescent="0.25">
      <c r="A454" s="147">
        <v>4</v>
      </c>
      <c r="B454" s="458"/>
      <c r="C454" s="459"/>
      <c r="D454" s="45"/>
      <c r="E454" s="148"/>
      <c r="F454" s="132"/>
      <c r="G454" s="46"/>
      <c r="H454" s="46"/>
      <c r="I454" s="46"/>
      <c r="J454" s="133"/>
      <c r="K454" s="132"/>
      <c r="L454" s="46"/>
      <c r="M454" s="46"/>
      <c r="N454" s="46"/>
      <c r="O454" s="133"/>
      <c r="P454" s="57"/>
      <c r="Q454" s="80"/>
      <c r="Y454"/>
      <c r="Z454"/>
      <c r="AA454"/>
      <c r="AB454"/>
    </row>
    <row r="455" spans="1:28" s="11" customFormat="1" ht="15.75" x14ac:dyDescent="0.25">
      <c r="A455" s="147">
        <v>5</v>
      </c>
      <c r="B455" s="458"/>
      <c r="C455" s="459"/>
      <c r="D455" s="45"/>
      <c r="E455" s="148"/>
      <c r="F455" s="132"/>
      <c r="G455" s="46"/>
      <c r="H455" s="46"/>
      <c r="I455" s="46"/>
      <c r="J455" s="133"/>
      <c r="K455" s="132"/>
      <c r="L455" s="46"/>
      <c r="M455" s="46"/>
      <c r="N455" s="46"/>
      <c r="O455" s="133"/>
      <c r="P455" s="57"/>
      <c r="Q455" s="80"/>
      <c r="Y455"/>
      <c r="Z455"/>
      <c r="AA455"/>
      <c r="AB455"/>
    </row>
    <row r="456" spans="1:28" s="11" customFormat="1" ht="15.75" x14ac:dyDescent="0.25">
      <c r="A456" s="147">
        <v>6</v>
      </c>
      <c r="B456" s="458"/>
      <c r="C456" s="459"/>
      <c r="D456" s="45"/>
      <c r="E456" s="148"/>
      <c r="F456" s="132"/>
      <c r="G456" s="46"/>
      <c r="H456" s="46"/>
      <c r="I456" s="46"/>
      <c r="J456" s="133"/>
      <c r="K456" s="132"/>
      <c r="L456" s="46"/>
      <c r="M456" s="46"/>
      <c r="N456" s="46"/>
      <c r="O456" s="133"/>
      <c r="P456" s="57"/>
      <c r="Q456" s="80"/>
      <c r="Y456"/>
      <c r="Z456"/>
      <c r="AA456"/>
      <c r="AB456"/>
    </row>
    <row r="457" spans="1:28" s="11" customFormat="1" ht="15.75" x14ac:dyDescent="0.25">
      <c r="A457" s="147">
        <v>7</v>
      </c>
      <c r="B457" s="458"/>
      <c r="C457" s="459"/>
      <c r="D457" s="45"/>
      <c r="E457" s="148"/>
      <c r="F457" s="132"/>
      <c r="G457" s="46"/>
      <c r="H457" s="46"/>
      <c r="I457" s="46"/>
      <c r="J457" s="133"/>
      <c r="K457" s="132"/>
      <c r="L457" s="46"/>
      <c r="M457" s="46"/>
      <c r="N457" s="46"/>
      <c r="O457" s="133"/>
      <c r="P457" s="57"/>
      <c r="Q457" s="80"/>
      <c r="Y457"/>
      <c r="Z457"/>
      <c r="AA457"/>
      <c r="AB457"/>
    </row>
    <row r="458" spans="1:28" s="11" customFormat="1" ht="15.75" x14ac:dyDescent="0.25">
      <c r="A458" s="147">
        <v>8</v>
      </c>
      <c r="B458" s="458"/>
      <c r="C458" s="459"/>
      <c r="D458" s="45"/>
      <c r="E458" s="148"/>
      <c r="F458" s="132"/>
      <c r="G458" s="46"/>
      <c r="H458" s="46"/>
      <c r="I458" s="46"/>
      <c r="J458" s="133"/>
      <c r="K458" s="132"/>
      <c r="L458" s="46"/>
      <c r="M458" s="46"/>
      <c r="N458" s="46"/>
      <c r="O458" s="133"/>
      <c r="P458" s="57"/>
      <c r="Q458" s="80"/>
      <c r="Y458"/>
      <c r="Z458"/>
      <c r="AA458"/>
      <c r="AB458"/>
    </row>
    <row r="459" spans="1:28" s="11" customFormat="1" ht="15.75" x14ac:dyDescent="0.25">
      <c r="A459" s="147">
        <v>9</v>
      </c>
      <c r="B459" s="458"/>
      <c r="C459" s="459"/>
      <c r="D459" s="45"/>
      <c r="E459" s="148"/>
      <c r="F459" s="132"/>
      <c r="G459" s="46"/>
      <c r="H459" s="46"/>
      <c r="I459" s="46"/>
      <c r="J459" s="133"/>
      <c r="K459" s="132"/>
      <c r="L459" s="46"/>
      <c r="M459" s="46"/>
      <c r="N459" s="46"/>
      <c r="O459" s="133"/>
      <c r="P459" s="57"/>
      <c r="Q459" s="80"/>
      <c r="Y459"/>
      <c r="Z459"/>
      <c r="AA459"/>
      <c r="AB459"/>
    </row>
    <row r="460" spans="1:28" s="11" customFormat="1" ht="15.75" x14ac:dyDescent="0.25">
      <c r="A460" s="147">
        <v>10</v>
      </c>
      <c r="B460" s="458"/>
      <c r="C460" s="459"/>
      <c r="D460" s="45"/>
      <c r="E460" s="148"/>
      <c r="F460" s="132"/>
      <c r="G460" s="46"/>
      <c r="H460" s="46"/>
      <c r="I460" s="46"/>
      <c r="J460" s="133"/>
      <c r="K460" s="132"/>
      <c r="L460" s="46"/>
      <c r="M460" s="46"/>
      <c r="N460" s="46"/>
      <c r="O460" s="133"/>
      <c r="P460" s="57"/>
      <c r="Q460" s="80"/>
      <c r="Y460"/>
      <c r="Z460"/>
      <c r="AA460"/>
      <c r="AB460"/>
    </row>
    <row r="461" spans="1:28" s="11" customFormat="1" ht="15.75" x14ac:dyDescent="0.25">
      <c r="A461" s="147">
        <v>11</v>
      </c>
      <c r="B461" s="458"/>
      <c r="C461" s="459"/>
      <c r="D461" s="45"/>
      <c r="E461" s="148"/>
      <c r="F461" s="132"/>
      <c r="G461" s="46"/>
      <c r="H461" s="46"/>
      <c r="I461" s="46"/>
      <c r="J461" s="133"/>
      <c r="K461" s="132"/>
      <c r="L461" s="46"/>
      <c r="M461" s="46"/>
      <c r="N461" s="46"/>
      <c r="O461" s="133"/>
      <c r="P461" s="57"/>
      <c r="Q461" s="80"/>
      <c r="Y461"/>
      <c r="Z461"/>
      <c r="AA461"/>
      <c r="AB461"/>
    </row>
    <row r="462" spans="1:28" s="11" customFormat="1" ht="16.5" thickBot="1" x14ac:dyDescent="0.3">
      <c r="A462" s="149">
        <v>12</v>
      </c>
      <c r="B462" s="462"/>
      <c r="C462" s="463"/>
      <c r="D462" s="150"/>
      <c r="E462" s="151"/>
      <c r="F462" s="136"/>
      <c r="G462" s="46"/>
      <c r="H462" s="137"/>
      <c r="I462" s="137"/>
      <c r="J462" s="138"/>
      <c r="K462" s="136"/>
      <c r="L462" s="137"/>
      <c r="M462" s="137"/>
      <c r="N462" s="46"/>
      <c r="O462" s="138"/>
      <c r="P462" s="57"/>
      <c r="Q462" s="80"/>
      <c r="Y462"/>
      <c r="Z462"/>
      <c r="AA462"/>
      <c r="AB462"/>
    </row>
    <row r="463" spans="1:28" s="11" customFormat="1" ht="13.5" thickBot="1" x14ac:dyDescent="0.25">
      <c r="A463"/>
      <c r="B463" s="198"/>
      <c r="C463"/>
      <c r="D463" s="460" t="s">
        <v>13</v>
      </c>
      <c r="E463" s="509"/>
      <c r="F463" s="139">
        <f>SUM(F451:F462)</f>
        <v>0</v>
      </c>
      <c r="G463" s="140">
        <f>SUM(G451:G462)</f>
        <v>0</v>
      </c>
      <c r="H463" s="140">
        <f t="shared" ref="H463" si="132">SUM(H451:H462)</f>
        <v>0</v>
      </c>
      <c r="I463" s="140">
        <f t="shared" ref="I463" si="133">SUM(I451:I462)</f>
        <v>0</v>
      </c>
      <c r="J463" s="141"/>
      <c r="K463" s="139">
        <f>SUM(K451:K462)</f>
        <v>0</v>
      </c>
      <c r="L463" s="140">
        <f t="shared" ref="L463" si="134">SUM(L451:L462)</f>
        <v>0</v>
      </c>
      <c r="M463" s="140">
        <f t="shared" ref="M463" si="135">SUM(M451:M462)</f>
        <v>0</v>
      </c>
      <c r="N463" s="140">
        <f t="shared" ref="N463" si="136">SUM(N451:N462)</f>
        <v>0</v>
      </c>
      <c r="O463" s="141"/>
      <c r="P463" s="57"/>
      <c r="Q463" s="80"/>
      <c r="Y463"/>
      <c r="Z463"/>
      <c r="AA463"/>
      <c r="AB463"/>
    </row>
    <row r="464" spans="1:28" s="11" customFormat="1" x14ac:dyDescent="0.2">
      <c r="A464" s="359" t="s">
        <v>69</v>
      </c>
      <c r="B464" s="359"/>
      <c r="C464" s="28" t="s">
        <v>71</v>
      </c>
      <c r="D464" s="1"/>
      <c r="E464" s="4"/>
      <c r="F464" s="4"/>
      <c r="G464" s="1"/>
      <c r="H464" s="5"/>
      <c r="I464" s="5"/>
      <c r="J464" s="4"/>
      <c r="K464" s="5"/>
      <c r="L464" s="5"/>
      <c r="M464" s="5"/>
      <c r="N464" s="5"/>
      <c r="P464" s="57"/>
      <c r="Q464" s="80"/>
      <c r="Y464"/>
      <c r="Z464"/>
      <c r="AA464"/>
      <c r="AB464"/>
    </row>
    <row r="465" spans="1:28" s="11" customFormat="1" x14ac:dyDescent="0.2">
      <c r="A465" s="16"/>
      <c r="B465" s="16"/>
      <c r="C465" s="28" t="s">
        <v>70</v>
      </c>
      <c r="D465" s="1"/>
      <c r="E465" s="4"/>
      <c r="F465" s="4"/>
      <c r="G465" s="1"/>
      <c r="H465" s="5"/>
      <c r="I465" s="5"/>
      <c r="J465" s="4"/>
      <c r="K465" s="5"/>
      <c r="L465" s="5"/>
      <c r="M465" s="5"/>
      <c r="N465" s="5"/>
      <c r="P465" s="57"/>
      <c r="Q465" s="80"/>
      <c r="Y465"/>
      <c r="Z465"/>
      <c r="AA465"/>
      <c r="AB465"/>
    </row>
    <row r="466" spans="1:28" s="11" customFormat="1" ht="13.5" thickBot="1" x14ac:dyDescent="0.25">
      <c r="A466" s="82"/>
      <c r="B466" s="83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57"/>
      <c r="Q466" s="80"/>
      <c r="Y466"/>
      <c r="Z466"/>
      <c r="AA466"/>
      <c r="AB466"/>
    </row>
    <row r="467" spans="1:28" s="11" customFormat="1" x14ac:dyDescent="0.2">
      <c r="A467" s="360" t="s">
        <v>129</v>
      </c>
      <c r="B467" s="361"/>
      <c r="C467" s="360" t="s">
        <v>155</v>
      </c>
      <c r="D467" s="364"/>
      <c r="E467" s="361"/>
      <c r="F467" s="383" t="s">
        <v>78</v>
      </c>
      <c r="G467" s="384"/>
      <c r="H467" s="384"/>
      <c r="I467" s="384"/>
      <c r="J467" s="385"/>
      <c r="K467" s="389" t="s">
        <v>158</v>
      </c>
      <c r="L467" s="390"/>
      <c r="M467" s="390"/>
      <c r="N467" s="390"/>
      <c r="O467" s="391"/>
      <c r="P467" s="57"/>
      <c r="Q467" s="80"/>
      <c r="Y467"/>
      <c r="Z467"/>
      <c r="AA467"/>
      <c r="AB467"/>
    </row>
    <row r="468" spans="1:28" s="11" customFormat="1" ht="13.5" thickBot="1" x14ac:dyDescent="0.25">
      <c r="A468" s="362"/>
      <c r="B468" s="363"/>
      <c r="C468" s="362"/>
      <c r="D468" s="366"/>
      <c r="E468" s="363"/>
      <c r="F468" s="386"/>
      <c r="G468" s="387"/>
      <c r="H468" s="387"/>
      <c r="I468" s="387"/>
      <c r="J468" s="388"/>
      <c r="K468" s="392"/>
      <c r="L468" s="393"/>
      <c r="M468" s="393"/>
      <c r="N468" s="393"/>
      <c r="O468" s="394"/>
      <c r="P468" s="57"/>
      <c r="Q468" s="80"/>
      <c r="Y468"/>
      <c r="Z468"/>
      <c r="AA468"/>
      <c r="AB468"/>
    </row>
    <row r="469" spans="1:28" s="11" customFormat="1" ht="13.5" thickBot="1" x14ac:dyDescent="0.25">
      <c r="A469" s="142" t="s">
        <v>9</v>
      </c>
      <c r="B469" s="448" t="s">
        <v>10</v>
      </c>
      <c r="C469" s="449"/>
      <c r="D469" s="142" t="s">
        <v>15</v>
      </c>
      <c r="E469" s="143" t="s">
        <v>8</v>
      </c>
      <c r="F469" s="134" t="s">
        <v>11</v>
      </c>
      <c r="G469" s="36" t="s">
        <v>42</v>
      </c>
      <c r="H469" s="36" t="s">
        <v>85</v>
      </c>
      <c r="I469" s="36" t="s">
        <v>14</v>
      </c>
      <c r="J469" s="135" t="s">
        <v>12</v>
      </c>
      <c r="K469" s="130" t="s">
        <v>11</v>
      </c>
      <c r="L469" s="37" t="s">
        <v>42</v>
      </c>
      <c r="M469" s="37" t="s">
        <v>85</v>
      </c>
      <c r="N469" s="37" t="s">
        <v>157</v>
      </c>
      <c r="O469" s="131" t="s">
        <v>12</v>
      </c>
      <c r="P469" s="57"/>
      <c r="Q469" s="80"/>
      <c r="Y469"/>
      <c r="Z469"/>
      <c r="AA469"/>
      <c r="AB469"/>
    </row>
    <row r="470" spans="1:28" s="11" customFormat="1" ht="15.75" x14ac:dyDescent="0.25">
      <c r="A470" s="144">
        <v>1</v>
      </c>
      <c r="B470" s="456"/>
      <c r="C470" s="457"/>
      <c r="D470" s="145"/>
      <c r="E470" s="146"/>
      <c r="F470" s="132"/>
      <c r="G470" s="46"/>
      <c r="H470" s="46"/>
      <c r="I470" s="46"/>
      <c r="J470" s="133"/>
      <c r="K470" s="132"/>
      <c r="L470" s="46"/>
      <c r="M470" s="46"/>
      <c r="N470" s="46"/>
      <c r="O470" s="133"/>
      <c r="P470" s="57"/>
      <c r="Q470" s="80"/>
      <c r="Y470"/>
      <c r="Z470"/>
      <c r="AA470"/>
      <c r="AB470"/>
    </row>
    <row r="471" spans="1:28" s="11" customFormat="1" ht="15.75" x14ac:dyDescent="0.25">
      <c r="A471" s="147">
        <v>2</v>
      </c>
      <c r="B471" s="458"/>
      <c r="C471" s="459"/>
      <c r="D471" s="45"/>
      <c r="E471" s="148"/>
      <c r="F471" s="132"/>
      <c r="G471" s="46"/>
      <c r="H471" s="46"/>
      <c r="I471" s="46"/>
      <c r="J471" s="133"/>
      <c r="K471" s="132"/>
      <c r="L471" s="46"/>
      <c r="M471" s="46"/>
      <c r="N471" s="46"/>
      <c r="O471" s="133"/>
      <c r="P471" s="57"/>
      <c r="Q471" s="80"/>
      <c r="Y471"/>
      <c r="Z471"/>
      <c r="AA471"/>
      <c r="AB471"/>
    </row>
    <row r="472" spans="1:28" s="11" customFormat="1" ht="15.75" x14ac:dyDescent="0.25">
      <c r="A472" s="147">
        <v>3</v>
      </c>
      <c r="B472" s="458"/>
      <c r="C472" s="459"/>
      <c r="D472" s="45"/>
      <c r="E472" s="148"/>
      <c r="F472" s="132"/>
      <c r="G472" s="46"/>
      <c r="H472" s="46"/>
      <c r="I472" s="46"/>
      <c r="J472" s="133"/>
      <c r="K472" s="132"/>
      <c r="L472" s="46"/>
      <c r="M472" s="46"/>
      <c r="N472" s="46"/>
      <c r="O472" s="133"/>
      <c r="P472" s="57"/>
      <c r="Q472" s="80"/>
      <c r="Y472"/>
      <c r="Z472"/>
      <c r="AA472"/>
      <c r="AB472"/>
    </row>
    <row r="473" spans="1:28" s="11" customFormat="1" ht="15.75" x14ac:dyDescent="0.25">
      <c r="A473" s="147">
        <v>4</v>
      </c>
      <c r="B473" s="458"/>
      <c r="C473" s="459"/>
      <c r="D473" s="45"/>
      <c r="E473" s="148"/>
      <c r="F473" s="132"/>
      <c r="G473" s="46"/>
      <c r="H473" s="46"/>
      <c r="I473" s="46"/>
      <c r="J473" s="133"/>
      <c r="K473" s="132"/>
      <c r="L473" s="46"/>
      <c r="M473" s="46"/>
      <c r="N473" s="46"/>
      <c r="O473" s="133"/>
      <c r="P473" s="57"/>
      <c r="Q473" s="80"/>
      <c r="Y473"/>
      <c r="Z473"/>
      <c r="AA473"/>
      <c r="AB473"/>
    </row>
    <row r="474" spans="1:28" s="11" customFormat="1" ht="15.75" x14ac:dyDescent="0.25">
      <c r="A474" s="147">
        <v>5</v>
      </c>
      <c r="B474" s="458"/>
      <c r="C474" s="459"/>
      <c r="D474" s="45"/>
      <c r="E474" s="148"/>
      <c r="F474" s="132"/>
      <c r="G474" s="46"/>
      <c r="H474" s="46"/>
      <c r="I474" s="46"/>
      <c r="J474" s="133"/>
      <c r="K474" s="132"/>
      <c r="L474" s="46"/>
      <c r="M474" s="46"/>
      <c r="N474" s="46"/>
      <c r="O474" s="133"/>
      <c r="P474" s="57"/>
      <c r="Q474" s="80"/>
      <c r="Y474"/>
      <c r="Z474"/>
      <c r="AA474"/>
      <c r="AB474"/>
    </row>
    <row r="475" spans="1:28" s="11" customFormat="1" ht="15.75" x14ac:dyDescent="0.25">
      <c r="A475" s="147">
        <v>6</v>
      </c>
      <c r="B475" s="458"/>
      <c r="C475" s="459"/>
      <c r="D475" s="45"/>
      <c r="E475" s="148"/>
      <c r="F475" s="132"/>
      <c r="G475" s="46"/>
      <c r="H475" s="46"/>
      <c r="I475" s="46"/>
      <c r="J475" s="133"/>
      <c r="K475" s="132"/>
      <c r="L475" s="46"/>
      <c r="M475" s="46"/>
      <c r="N475" s="46"/>
      <c r="O475" s="133"/>
      <c r="P475" s="57"/>
      <c r="Q475" s="80"/>
      <c r="Y475"/>
      <c r="Z475"/>
      <c r="AA475"/>
      <c r="AB475"/>
    </row>
    <row r="476" spans="1:28" s="11" customFormat="1" ht="15.75" x14ac:dyDescent="0.25">
      <c r="A476" s="147">
        <v>7</v>
      </c>
      <c r="B476" s="458"/>
      <c r="C476" s="459"/>
      <c r="D476" s="45"/>
      <c r="E476" s="148"/>
      <c r="F476" s="132"/>
      <c r="G476" s="46"/>
      <c r="H476" s="46"/>
      <c r="I476" s="46"/>
      <c r="J476" s="133"/>
      <c r="K476" s="132"/>
      <c r="L476" s="46"/>
      <c r="M476" s="46"/>
      <c r="N476" s="46"/>
      <c r="O476" s="133"/>
      <c r="P476" s="57"/>
      <c r="Q476" s="80"/>
      <c r="Y476"/>
      <c r="Z476"/>
      <c r="AA476"/>
      <c r="AB476"/>
    </row>
    <row r="477" spans="1:28" s="11" customFormat="1" ht="15.75" x14ac:dyDescent="0.25">
      <c r="A477" s="147">
        <v>8</v>
      </c>
      <c r="B477" s="458"/>
      <c r="C477" s="459"/>
      <c r="D477" s="45"/>
      <c r="E477" s="148"/>
      <c r="F477" s="132"/>
      <c r="G477" s="46"/>
      <c r="H477" s="46"/>
      <c r="I477" s="46"/>
      <c r="J477" s="133"/>
      <c r="K477" s="132"/>
      <c r="L477" s="46"/>
      <c r="M477" s="46"/>
      <c r="N477" s="46"/>
      <c r="O477" s="133"/>
      <c r="P477" s="57"/>
      <c r="Q477" s="80"/>
      <c r="Y477"/>
      <c r="Z477"/>
      <c r="AA477"/>
      <c r="AB477"/>
    </row>
    <row r="478" spans="1:28" s="11" customFormat="1" ht="15.75" x14ac:dyDescent="0.25">
      <c r="A478" s="147">
        <v>9</v>
      </c>
      <c r="B478" s="458"/>
      <c r="C478" s="459"/>
      <c r="D478" s="45"/>
      <c r="E478" s="148"/>
      <c r="F478" s="132"/>
      <c r="G478" s="46"/>
      <c r="H478" s="46"/>
      <c r="I478" s="46"/>
      <c r="J478" s="133"/>
      <c r="K478" s="132"/>
      <c r="L478" s="46"/>
      <c r="M478" s="46"/>
      <c r="N478" s="46"/>
      <c r="O478" s="133"/>
      <c r="P478" s="57"/>
      <c r="Q478" s="80"/>
      <c r="Y478"/>
      <c r="Z478"/>
      <c r="AA478"/>
      <c r="AB478"/>
    </row>
    <row r="479" spans="1:28" s="11" customFormat="1" ht="15.75" x14ac:dyDescent="0.25">
      <c r="A479" s="147">
        <v>10</v>
      </c>
      <c r="B479" s="458"/>
      <c r="C479" s="459"/>
      <c r="D479" s="45"/>
      <c r="E479" s="148"/>
      <c r="F479" s="132"/>
      <c r="G479" s="46"/>
      <c r="H479" s="46"/>
      <c r="I479" s="46"/>
      <c r="J479" s="133"/>
      <c r="K479" s="132"/>
      <c r="L479" s="46"/>
      <c r="M479" s="46"/>
      <c r="N479" s="46"/>
      <c r="O479" s="133"/>
      <c r="P479" s="57"/>
      <c r="Q479" s="80"/>
      <c r="Y479"/>
      <c r="Z479"/>
      <c r="AA479"/>
      <c r="AB479"/>
    </row>
    <row r="480" spans="1:28" s="11" customFormat="1" ht="15.75" x14ac:dyDescent="0.25">
      <c r="A480" s="147">
        <v>11</v>
      </c>
      <c r="B480" s="458"/>
      <c r="C480" s="459"/>
      <c r="D480" s="45"/>
      <c r="E480" s="148"/>
      <c r="F480" s="132"/>
      <c r="G480" s="46"/>
      <c r="H480" s="46"/>
      <c r="I480" s="46"/>
      <c r="J480" s="133"/>
      <c r="K480" s="132"/>
      <c r="L480" s="46"/>
      <c r="M480" s="46"/>
      <c r="N480" s="46"/>
      <c r="O480" s="133"/>
      <c r="P480" s="57"/>
      <c r="Q480" s="80"/>
      <c r="Y480"/>
      <c r="Z480"/>
      <c r="AA480"/>
      <c r="AB480"/>
    </row>
    <row r="481" spans="1:28" s="11" customFormat="1" ht="16.5" thickBot="1" x14ac:dyDescent="0.3">
      <c r="A481" s="149">
        <v>12</v>
      </c>
      <c r="B481" s="462"/>
      <c r="C481" s="463"/>
      <c r="D481" s="150"/>
      <c r="E481" s="151"/>
      <c r="F481" s="136"/>
      <c r="G481" s="46"/>
      <c r="H481" s="137"/>
      <c r="I481" s="137"/>
      <c r="J481" s="138"/>
      <c r="K481" s="136"/>
      <c r="L481" s="137"/>
      <c r="M481" s="137"/>
      <c r="N481" s="46"/>
      <c r="O481" s="138"/>
      <c r="P481" s="57"/>
      <c r="Q481" s="80"/>
      <c r="Y481"/>
      <c r="Z481"/>
      <c r="AA481"/>
      <c r="AB481"/>
    </row>
    <row r="482" spans="1:28" s="11" customFormat="1" ht="13.5" thickBot="1" x14ac:dyDescent="0.25">
      <c r="A482"/>
      <c r="B482" s="198"/>
      <c r="C482"/>
      <c r="D482" s="460" t="s">
        <v>13</v>
      </c>
      <c r="E482" s="509"/>
      <c r="F482" s="139">
        <f>SUM(F470:F481)</f>
        <v>0</v>
      </c>
      <c r="G482" s="140">
        <f>SUM(G470:G481)</f>
        <v>0</v>
      </c>
      <c r="H482" s="140">
        <f t="shared" ref="H482" si="137">SUM(H470:H481)</f>
        <v>0</v>
      </c>
      <c r="I482" s="140">
        <f t="shared" ref="I482" si="138">SUM(I470:I481)</f>
        <v>0</v>
      </c>
      <c r="J482" s="141"/>
      <c r="K482" s="139">
        <f>SUM(K470:K481)</f>
        <v>0</v>
      </c>
      <c r="L482" s="140">
        <f t="shared" ref="L482" si="139">SUM(L470:L481)</f>
        <v>0</v>
      </c>
      <c r="M482" s="140">
        <f t="shared" ref="M482" si="140">SUM(M470:M481)</f>
        <v>0</v>
      </c>
      <c r="N482" s="140">
        <f t="shared" ref="N482" si="141">SUM(N470:N481)</f>
        <v>0</v>
      </c>
      <c r="O482" s="141"/>
      <c r="P482" s="57"/>
      <c r="Q482" s="80"/>
      <c r="Y482"/>
      <c r="Z482"/>
      <c r="AA482"/>
      <c r="AB482"/>
    </row>
    <row r="483" spans="1:28" s="11" customFormat="1" x14ac:dyDescent="0.2">
      <c r="A483" s="359" t="s">
        <v>69</v>
      </c>
      <c r="B483" s="359"/>
      <c r="C483" s="28" t="s">
        <v>71</v>
      </c>
      <c r="D483" s="1"/>
      <c r="E483" s="4"/>
      <c r="F483" s="4"/>
      <c r="G483" s="1"/>
      <c r="H483" s="5"/>
      <c r="I483" s="5"/>
      <c r="J483" s="4"/>
      <c r="K483" s="5"/>
      <c r="L483" s="5"/>
      <c r="M483" s="5"/>
      <c r="N483" s="5"/>
      <c r="P483" s="57"/>
      <c r="Q483" s="80"/>
      <c r="Y483"/>
      <c r="Z483"/>
      <c r="AA483"/>
      <c r="AB483"/>
    </row>
    <row r="484" spans="1:28" s="11" customFormat="1" x14ac:dyDescent="0.2">
      <c r="A484" s="16"/>
      <c r="B484" s="16"/>
      <c r="C484" s="28" t="s">
        <v>70</v>
      </c>
      <c r="D484" s="1"/>
      <c r="E484" s="4"/>
      <c r="F484" s="4"/>
      <c r="G484" s="1"/>
      <c r="H484" s="5"/>
      <c r="I484" s="5"/>
      <c r="J484" s="4"/>
      <c r="K484" s="5"/>
      <c r="L484" s="5"/>
      <c r="M484" s="5"/>
      <c r="N484" s="5"/>
      <c r="P484" s="57"/>
      <c r="Q484" s="80"/>
      <c r="Y484"/>
      <c r="Z484"/>
      <c r="AA484"/>
      <c r="AB484"/>
    </row>
    <row r="485" spans="1:28" s="11" customFormat="1" ht="13.5" thickBot="1" x14ac:dyDescent="0.25">
      <c r="A485" s="82"/>
      <c r="B485" s="83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57"/>
      <c r="Q485" s="80"/>
      <c r="Y485"/>
      <c r="Z485"/>
      <c r="AA485"/>
      <c r="AB485"/>
    </row>
    <row r="486" spans="1:28" s="11" customFormat="1" x14ac:dyDescent="0.2">
      <c r="A486" s="360" t="s">
        <v>130</v>
      </c>
      <c r="B486" s="361"/>
      <c r="C486" s="360" t="s">
        <v>155</v>
      </c>
      <c r="D486" s="364"/>
      <c r="E486" s="361"/>
      <c r="F486" s="383" t="s">
        <v>78</v>
      </c>
      <c r="G486" s="384"/>
      <c r="H486" s="384"/>
      <c r="I486" s="384"/>
      <c r="J486" s="385"/>
      <c r="K486" s="389" t="s">
        <v>158</v>
      </c>
      <c r="L486" s="390"/>
      <c r="M486" s="390"/>
      <c r="N486" s="390"/>
      <c r="O486" s="391"/>
      <c r="P486" s="57"/>
      <c r="Q486" s="80"/>
      <c r="Y486"/>
      <c r="Z486"/>
      <c r="AA486"/>
      <c r="AB486"/>
    </row>
    <row r="487" spans="1:28" s="11" customFormat="1" ht="13.5" thickBot="1" x14ac:dyDescent="0.25">
      <c r="A487" s="362"/>
      <c r="B487" s="363"/>
      <c r="C487" s="362"/>
      <c r="D487" s="366"/>
      <c r="E487" s="363"/>
      <c r="F487" s="386"/>
      <c r="G487" s="387"/>
      <c r="H487" s="387"/>
      <c r="I487" s="387"/>
      <c r="J487" s="388"/>
      <c r="K487" s="392"/>
      <c r="L487" s="393"/>
      <c r="M487" s="393"/>
      <c r="N487" s="393"/>
      <c r="O487" s="394"/>
      <c r="P487" s="57"/>
      <c r="Q487" s="80"/>
      <c r="Y487"/>
      <c r="Z487"/>
      <c r="AA487"/>
      <c r="AB487"/>
    </row>
    <row r="488" spans="1:28" s="11" customFormat="1" ht="13.5" thickBot="1" x14ac:dyDescent="0.25">
      <c r="A488" s="142" t="s">
        <v>9</v>
      </c>
      <c r="B488" s="448" t="s">
        <v>10</v>
      </c>
      <c r="C488" s="449"/>
      <c r="D488" s="142" t="s">
        <v>15</v>
      </c>
      <c r="E488" s="143" t="s">
        <v>8</v>
      </c>
      <c r="F488" s="134" t="s">
        <v>11</v>
      </c>
      <c r="G488" s="36" t="s">
        <v>42</v>
      </c>
      <c r="H488" s="36" t="s">
        <v>85</v>
      </c>
      <c r="I488" s="36" t="s">
        <v>14</v>
      </c>
      <c r="J488" s="135" t="s">
        <v>12</v>
      </c>
      <c r="K488" s="130" t="s">
        <v>11</v>
      </c>
      <c r="L488" s="37" t="s">
        <v>42</v>
      </c>
      <c r="M488" s="37" t="s">
        <v>85</v>
      </c>
      <c r="N488" s="37" t="s">
        <v>157</v>
      </c>
      <c r="O488" s="131" t="s">
        <v>12</v>
      </c>
      <c r="P488" s="57"/>
      <c r="Q488" s="80"/>
      <c r="Y488"/>
      <c r="Z488"/>
      <c r="AA488"/>
      <c r="AB488"/>
    </row>
    <row r="489" spans="1:28" s="11" customFormat="1" ht="15.75" x14ac:dyDescent="0.25">
      <c r="A489" s="144">
        <v>1</v>
      </c>
      <c r="B489" s="456"/>
      <c r="C489" s="457"/>
      <c r="D489" s="145"/>
      <c r="E489" s="146"/>
      <c r="F489" s="132"/>
      <c r="G489" s="46"/>
      <c r="H489" s="46"/>
      <c r="I489" s="46"/>
      <c r="J489" s="133"/>
      <c r="K489" s="132"/>
      <c r="L489" s="46"/>
      <c r="M489" s="46"/>
      <c r="N489" s="46"/>
      <c r="O489" s="133"/>
      <c r="P489" s="57"/>
      <c r="Q489" s="80"/>
      <c r="Y489"/>
      <c r="Z489"/>
      <c r="AA489"/>
      <c r="AB489"/>
    </row>
    <row r="490" spans="1:28" s="11" customFormat="1" ht="15.75" x14ac:dyDescent="0.25">
      <c r="A490" s="147">
        <v>2</v>
      </c>
      <c r="B490" s="458"/>
      <c r="C490" s="459"/>
      <c r="D490" s="45"/>
      <c r="E490" s="148"/>
      <c r="F490" s="132"/>
      <c r="G490" s="46"/>
      <c r="H490" s="46"/>
      <c r="I490" s="46"/>
      <c r="J490" s="133"/>
      <c r="K490" s="132"/>
      <c r="L490" s="46"/>
      <c r="M490" s="46"/>
      <c r="N490" s="46"/>
      <c r="O490" s="133"/>
      <c r="P490" s="57"/>
      <c r="Q490" s="80"/>
      <c r="Y490"/>
      <c r="Z490"/>
      <c r="AA490"/>
      <c r="AB490"/>
    </row>
    <row r="491" spans="1:28" s="11" customFormat="1" ht="15.75" x14ac:dyDescent="0.25">
      <c r="A491" s="147">
        <v>3</v>
      </c>
      <c r="B491" s="458"/>
      <c r="C491" s="459"/>
      <c r="D491" s="45"/>
      <c r="E491" s="148"/>
      <c r="F491" s="132"/>
      <c r="G491" s="46"/>
      <c r="H491" s="46"/>
      <c r="I491" s="46"/>
      <c r="J491" s="133"/>
      <c r="K491" s="132"/>
      <c r="L491" s="46"/>
      <c r="M491" s="46"/>
      <c r="N491" s="46"/>
      <c r="O491" s="133"/>
      <c r="P491" s="57"/>
      <c r="Q491" s="80"/>
      <c r="Y491"/>
      <c r="Z491"/>
      <c r="AA491"/>
      <c r="AB491"/>
    </row>
    <row r="492" spans="1:28" s="11" customFormat="1" ht="15.75" x14ac:dyDescent="0.25">
      <c r="A492" s="147">
        <v>4</v>
      </c>
      <c r="B492" s="458"/>
      <c r="C492" s="459"/>
      <c r="D492" s="45"/>
      <c r="E492" s="148"/>
      <c r="F492" s="132"/>
      <c r="G492" s="46"/>
      <c r="H492" s="46"/>
      <c r="I492" s="46"/>
      <c r="J492" s="133"/>
      <c r="K492" s="132"/>
      <c r="L492" s="46"/>
      <c r="M492" s="46"/>
      <c r="N492" s="46"/>
      <c r="O492" s="133"/>
      <c r="P492" s="57"/>
      <c r="Q492" s="80"/>
      <c r="Y492"/>
      <c r="Z492"/>
      <c r="AA492"/>
      <c r="AB492"/>
    </row>
    <row r="493" spans="1:28" s="11" customFormat="1" ht="15.75" x14ac:dyDescent="0.25">
      <c r="A493" s="147">
        <v>5</v>
      </c>
      <c r="B493" s="458"/>
      <c r="C493" s="459"/>
      <c r="D493" s="45"/>
      <c r="E493" s="148"/>
      <c r="F493" s="132"/>
      <c r="G493" s="46"/>
      <c r="H493" s="46"/>
      <c r="I493" s="46"/>
      <c r="J493" s="133"/>
      <c r="K493" s="132"/>
      <c r="L493" s="46"/>
      <c r="M493" s="46"/>
      <c r="N493" s="46"/>
      <c r="O493" s="133"/>
      <c r="P493" s="57"/>
      <c r="Q493" s="80"/>
      <c r="Y493"/>
      <c r="Z493"/>
      <c r="AA493"/>
      <c r="AB493"/>
    </row>
    <row r="494" spans="1:28" s="11" customFormat="1" ht="15.75" x14ac:dyDescent="0.25">
      <c r="A494" s="147">
        <v>6</v>
      </c>
      <c r="B494" s="458"/>
      <c r="C494" s="459"/>
      <c r="D494" s="45"/>
      <c r="E494" s="148"/>
      <c r="F494" s="132"/>
      <c r="G494" s="46"/>
      <c r="H494" s="46"/>
      <c r="I494" s="46"/>
      <c r="J494" s="133"/>
      <c r="K494" s="132"/>
      <c r="L494" s="46"/>
      <c r="M494" s="46"/>
      <c r="N494" s="46"/>
      <c r="O494" s="133"/>
      <c r="P494" s="57"/>
      <c r="Q494" s="80"/>
      <c r="Y494"/>
      <c r="Z494"/>
      <c r="AA494"/>
      <c r="AB494"/>
    </row>
    <row r="495" spans="1:28" s="11" customFormat="1" ht="15.75" x14ac:dyDescent="0.25">
      <c r="A495" s="147">
        <v>7</v>
      </c>
      <c r="B495" s="458"/>
      <c r="C495" s="459"/>
      <c r="D495" s="45"/>
      <c r="E495" s="148"/>
      <c r="F495" s="132"/>
      <c r="G495" s="46"/>
      <c r="H495" s="46"/>
      <c r="I495" s="46"/>
      <c r="J495" s="133"/>
      <c r="K495" s="132"/>
      <c r="L495" s="46"/>
      <c r="M495" s="46"/>
      <c r="N495" s="46"/>
      <c r="O495" s="133"/>
      <c r="P495" s="57"/>
      <c r="Q495" s="80"/>
      <c r="Y495"/>
      <c r="Z495"/>
      <c r="AA495"/>
      <c r="AB495"/>
    </row>
    <row r="496" spans="1:28" s="11" customFormat="1" ht="15.75" x14ac:dyDescent="0.25">
      <c r="A496" s="147">
        <v>8</v>
      </c>
      <c r="B496" s="458"/>
      <c r="C496" s="459"/>
      <c r="D496" s="45"/>
      <c r="E496" s="148"/>
      <c r="F496" s="132"/>
      <c r="G496" s="46"/>
      <c r="H496" s="46"/>
      <c r="I496" s="46"/>
      <c r="J496" s="133"/>
      <c r="K496" s="132"/>
      <c r="L496" s="46"/>
      <c r="M496" s="46"/>
      <c r="N496" s="46"/>
      <c r="O496" s="133"/>
      <c r="P496" s="57"/>
      <c r="Q496" s="80"/>
      <c r="Y496"/>
      <c r="Z496"/>
      <c r="AA496"/>
      <c r="AB496"/>
    </row>
    <row r="497" spans="1:28" s="11" customFormat="1" ht="15.75" x14ac:dyDescent="0.25">
      <c r="A497" s="147">
        <v>9</v>
      </c>
      <c r="B497" s="458"/>
      <c r="C497" s="459"/>
      <c r="D497" s="45"/>
      <c r="E497" s="148"/>
      <c r="F497" s="132"/>
      <c r="G497" s="46"/>
      <c r="H497" s="46"/>
      <c r="I497" s="46"/>
      <c r="J497" s="133"/>
      <c r="K497" s="132"/>
      <c r="L497" s="46"/>
      <c r="M497" s="46"/>
      <c r="N497" s="46"/>
      <c r="O497" s="133"/>
      <c r="P497" s="57"/>
      <c r="Q497" s="80"/>
      <c r="Y497"/>
      <c r="Z497"/>
      <c r="AA497"/>
      <c r="AB497"/>
    </row>
    <row r="498" spans="1:28" s="11" customFormat="1" ht="15.75" x14ac:dyDescent="0.25">
      <c r="A498" s="147">
        <v>10</v>
      </c>
      <c r="B498" s="458"/>
      <c r="C498" s="459"/>
      <c r="D498" s="45"/>
      <c r="E498" s="148"/>
      <c r="F498" s="132"/>
      <c r="G498" s="46"/>
      <c r="H498" s="46"/>
      <c r="I498" s="46"/>
      <c r="J498" s="133"/>
      <c r="K498" s="132"/>
      <c r="L498" s="46"/>
      <c r="M498" s="46"/>
      <c r="N498" s="46"/>
      <c r="O498" s="133"/>
      <c r="P498" s="57"/>
      <c r="Q498" s="80"/>
      <c r="Y498"/>
      <c r="Z498"/>
      <c r="AA498"/>
      <c r="AB498"/>
    </row>
    <row r="499" spans="1:28" s="11" customFormat="1" ht="15.75" x14ac:dyDescent="0.25">
      <c r="A499" s="147">
        <v>11</v>
      </c>
      <c r="B499" s="458"/>
      <c r="C499" s="459"/>
      <c r="D499" s="45"/>
      <c r="E499" s="148"/>
      <c r="F499" s="132"/>
      <c r="G499" s="46"/>
      <c r="H499" s="46"/>
      <c r="I499" s="46"/>
      <c r="J499" s="133"/>
      <c r="K499" s="132"/>
      <c r="L499" s="46"/>
      <c r="M499" s="46"/>
      <c r="N499" s="46"/>
      <c r="O499" s="133"/>
      <c r="P499" s="57"/>
      <c r="Q499" s="80"/>
      <c r="Y499"/>
      <c r="Z499"/>
      <c r="AA499"/>
      <c r="AB499"/>
    </row>
    <row r="500" spans="1:28" s="11" customFormat="1" ht="16.5" thickBot="1" x14ac:dyDescent="0.3">
      <c r="A500" s="149">
        <v>12</v>
      </c>
      <c r="B500" s="462"/>
      <c r="C500" s="463"/>
      <c r="D500" s="150"/>
      <c r="E500" s="151"/>
      <c r="F500" s="136"/>
      <c r="G500" s="46"/>
      <c r="H500" s="137"/>
      <c r="I500" s="137"/>
      <c r="J500" s="138"/>
      <c r="K500" s="136"/>
      <c r="L500" s="137"/>
      <c r="M500" s="137"/>
      <c r="N500" s="46"/>
      <c r="O500" s="138"/>
      <c r="P500" s="57"/>
      <c r="Q500" s="80"/>
      <c r="Y500"/>
      <c r="Z500"/>
      <c r="AA500"/>
      <c r="AB500"/>
    </row>
    <row r="501" spans="1:28" s="11" customFormat="1" ht="13.5" thickBot="1" x14ac:dyDescent="0.25">
      <c r="A501"/>
      <c r="B501" s="198"/>
      <c r="C501"/>
      <c r="D501" s="460" t="s">
        <v>13</v>
      </c>
      <c r="E501" s="509"/>
      <c r="F501" s="139">
        <f>SUM(F489:F500)</f>
        <v>0</v>
      </c>
      <c r="G501" s="140">
        <f>SUM(G489:G500)</f>
        <v>0</v>
      </c>
      <c r="H501" s="140">
        <f t="shared" ref="H501" si="142">SUM(H489:H500)</f>
        <v>0</v>
      </c>
      <c r="I501" s="140">
        <f t="shared" ref="I501" si="143">SUM(I489:I500)</f>
        <v>0</v>
      </c>
      <c r="J501" s="141"/>
      <c r="K501" s="139">
        <f>SUM(K489:K500)</f>
        <v>0</v>
      </c>
      <c r="L501" s="140">
        <f t="shared" ref="L501" si="144">SUM(L489:L500)</f>
        <v>0</v>
      </c>
      <c r="M501" s="140">
        <f t="shared" ref="M501" si="145">SUM(M489:M500)</f>
        <v>0</v>
      </c>
      <c r="N501" s="140">
        <f t="shared" ref="N501" si="146">SUM(N489:N500)</f>
        <v>0</v>
      </c>
      <c r="O501" s="141"/>
      <c r="P501" s="57"/>
      <c r="Q501" s="80"/>
      <c r="Y501"/>
      <c r="Z501"/>
      <c r="AA501"/>
      <c r="AB501"/>
    </row>
    <row r="502" spans="1:28" s="11" customFormat="1" x14ac:dyDescent="0.2">
      <c r="A502" s="359" t="s">
        <v>69</v>
      </c>
      <c r="B502" s="359"/>
      <c r="C502" s="28" t="s">
        <v>71</v>
      </c>
      <c r="D502" s="1"/>
      <c r="E502" s="4"/>
      <c r="F502" s="4"/>
      <c r="G502" s="1"/>
      <c r="H502" s="5"/>
      <c r="I502" s="5"/>
      <c r="J502" s="4"/>
      <c r="K502" s="5"/>
      <c r="L502" s="5"/>
      <c r="M502" s="5"/>
      <c r="N502" s="5"/>
      <c r="P502" s="57"/>
      <c r="Q502" s="80"/>
      <c r="Y502"/>
      <c r="Z502"/>
      <c r="AA502"/>
      <c r="AB502"/>
    </row>
    <row r="503" spans="1:28" s="11" customFormat="1" x14ac:dyDescent="0.2">
      <c r="A503" s="16"/>
      <c r="B503" s="16"/>
      <c r="C503" s="28" t="s">
        <v>70</v>
      </c>
      <c r="D503" s="1"/>
      <c r="E503" s="4"/>
      <c r="F503" s="4"/>
      <c r="G503" s="1"/>
      <c r="H503" s="5"/>
      <c r="I503" s="5"/>
      <c r="J503" s="4"/>
      <c r="K503" s="5"/>
      <c r="L503" s="5"/>
      <c r="M503" s="5"/>
      <c r="N503" s="5"/>
      <c r="P503" s="57"/>
      <c r="Q503" s="80"/>
      <c r="Y503"/>
      <c r="Z503"/>
      <c r="AA503"/>
      <c r="AB503"/>
    </row>
    <row r="504" spans="1:28" s="11" customFormat="1" ht="13.5" thickBot="1" x14ac:dyDescent="0.25">
      <c r="A504" s="82"/>
      <c r="B504" s="83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57"/>
      <c r="Q504" s="80"/>
      <c r="Y504"/>
      <c r="Z504"/>
      <c r="AA504"/>
      <c r="AB504"/>
    </row>
    <row r="505" spans="1:28" s="11" customFormat="1" x14ac:dyDescent="0.2">
      <c r="A505" s="360" t="s">
        <v>131</v>
      </c>
      <c r="B505" s="361"/>
      <c r="C505" s="360" t="s">
        <v>155</v>
      </c>
      <c r="D505" s="364"/>
      <c r="E505" s="361"/>
      <c r="F505" s="383" t="s">
        <v>78</v>
      </c>
      <c r="G505" s="384"/>
      <c r="H505" s="384"/>
      <c r="I505" s="384"/>
      <c r="J505" s="385"/>
      <c r="K505" s="389" t="s">
        <v>158</v>
      </c>
      <c r="L505" s="390"/>
      <c r="M505" s="390"/>
      <c r="N505" s="390"/>
      <c r="O505" s="391"/>
      <c r="P505" s="57"/>
      <c r="Q505" s="80"/>
      <c r="Y505"/>
      <c r="Z505"/>
      <c r="AA505"/>
      <c r="AB505"/>
    </row>
    <row r="506" spans="1:28" s="11" customFormat="1" ht="13.5" thickBot="1" x14ac:dyDescent="0.25">
      <c r="A506" s="362"/>
      <c r="B506" s="363"/>
      <c r="C506" s="362"/>
      <c r="D506" s="366"/>
      <c r="E506" s="363"/>
      <c r="F506" s="386"/>
      <c r="G506" s="387"/>
      <c r="H506" s="387"/>
      <c r="I506" s="387"/>
      <c r="J506" s="388"/>
      <c r="K506" s="392"/>
      <c r="L506" s="393"/>
      <c r="M506" s="393"/>
      <c r="N506" s="393"/>
      <c r="O506" s="394"/>
      <c r="P506" s="57"/>
      <c r="Q506" s="80"/>
      <c r="Y506"/>
      <c r="Z506"/>
      <c r="AA506"/>
      <c r="AB506"/>
    </row>
    <row r="507" spans="1:28" s="11" customFormat="1" ht="13.5" thickBot="1" x14ac:dyDescent="0.25">
      <c r="A507" s="142" t="s">
        <v>9</v>
      </c>
      <c r="B507" s="448" t="s">
        <v>10</v>
      </c>
      <c r="C507" s="449"/>
      <c r="D507" s="142" t="s">
        <v>15</v>
      </c>
      <c r="E507" s="143" t="s">
        <v>8</v>
      </c>
      <c r="F507" s="134" t="s">
        <v>11</v>
      </c>
      <c r="G507" s="36" t="s">
        <v>42</v>
      </c>
      <c r="H507" s="36" t="s">
        <v>85</v>
      </c>
      <c r="I507" s="36" t="s">
        <v>14</v>
      </c>
      <c r="J507" s="135" t="s">
        <v>12</v>
      </c>
      <c r="K507" s="130" t="s">
        <v>11</v>
      </c>
      <c r="L507" s="37" t="s">
        <v>42</v>
      </c>
      <c r="M507" s="37" t="s">
        <v>85</v>
      </c>
      <c r="N507" s="37" t="s">
        <v>157</v>
      </c>
      <c r="O507" s="131" t="s">
        <v>12</v>
      </c>
      <c r="P507" s="57"/>
      <c r="Q507" s="80"/>
      <c r="Y507"/>
      <c r="Z507"/>
      <c r="AA507"/>
      <c r="AB507"/>
    </row>
    <row r="508" spans="1:28" s="11" customFormat="1" ht="15.75" x14ac:dyDescent="0.25">
      <c r="A508" s="144">
        <v>1</v>
      </c>
      <c r="B508" s="456"/>
      <c r="C508" s="457"/>
      <c r="D508" s="145"/>
      <c r="E508" s="146"/>
      <c r="F508" s="132"/>
      <c r="G508" s="46"/>
      <c r="H508" s="46"/>
      <c r="I508" s="46"/>
      <c r="J508" s="133"/>
      <c r="K508" s="132"/>
      <c r="L508" s="46"/>
      <c r="M508" s="46"/>
      <c r="N508" s="46"/>
      <c r="O508" s="133"/>
      <c r="P508" s="57"/>
      <c r="Q508" s="80"/>
      <c r="Y508"/>
      <c r="Z508"/>
      <c r="AA508"/>
      <c r="AB508"/>
    </row>
    <row r="509" spans="1:28" s="11" customFormat="1" ht="15.75" x14ac:dyDescent="0.25">
      <c r="A509" s="147">
        <v>2</v>
      </c>
      <c r="B509" s="458"/>
      <c r="C509" s="459"/>
      <c r="D509" s="45"/>
      <c r="E509" s="148"/>
      <c r="F509" s="132"/>
      <c r="G509" s="46"/>
      <c r="H509" s="46"/>
      <c r="I509" s="46"/>
      <c r="J509" s="133"/>
      <c r="K509" s="132"/>
      <c r="L509" s="46"/>
      <c r="M509" s="46"/>
      <c r="N509" s="46"/>
      <c r="O509" s="133"/>
      <c r="P509" s="57"/>
      <c r="Q509" s="80"/>
      <c r="Y509"/>
      <c r="Z509"/>
      <c r="AA509"/>
      <c r="AB509"/>
    </row>
    <row r="510" spans="1:28" s="11" customFormat="1" ht="15.75" x14ac:dyDescent="0.25">
      <c r="A510" s="147">
        <v>3</v>
      </c>
      <c r="B510" s="458"/>
      <c r="C510" s="459"/>
      <c r="D510" s="45"/>
      <c r="E510" s="148"/>
      <c r="F510" s="132"/>
      <c r="G510" s="46"/>
      <c r="H510" s="46"/>
      <c r="I510" s="46"/>
      <c r="J510" s="133"/>
      <c r="K510" s="132"/>
      <c r="L510" s="46"/>
      <c r="M510" s="46"/>
      <c r="N510" s="46"/>
      <c r="O510" s="133"/>
      <c r="P510" s="57"/>
      <c r="Q510" s="80"/>
      <c r="Y510"/>
      <c r="Z510"/>
      <c r="AA510"/>
      <c r="AB510"/>
    </row>
    <row r="511" spans="1:28" s="11" customFormat="1" ht="15.75" x14ac:dyDescent="0.25">
      <c r="A511" s="147">
        <v>4</v>
      </c>
      <c r="B511" s="458"/>
      <c r="C511" s="459"/>
      <c r="D511" s="45"/>
      <c r="E511" s="148"/>
      <c r="F511" s="132"/>
      <c r="G511" s="46"/>
      <c r="H511" s="46"/>
      <c r="I511" s="46"/>
      <c r="J511" s="133"/>
      <c r="K511" s="132"/>
      <c r="L511" s="46"/>
      <c r="M511" s="46"/>
      <c r="N511" s="46"/>
      <c r="O511" s="133"/>
      <c r="P511" s="57"/>
      <c r="Q511" s="80"/>
      <c r="Y511"/>
      <c r="Z511"/>
      <c r="AA511"/>
      <c r="AB511"/>
    </row>
    <row r="512" spans="1:28" s="11" customFormat="1" ht="15.75" x14ac:dyDescent="0.25">
      <c r="A512" s="147">
        <v>5</v>
      </c>
      <c r="B512" s="458"/>
      <c r="C512" s="459"/>
      <c r="D512" s="45"/>
      <c r="E512" s="148"/>
      <c r="F512" s="132"/>
      <c r="G512" s="46"/>
      <c r="H512" s="46"/>
      <c r="I512" s="46"/>
      <c r="J512" s="133"/>
      <c r="K512" s="132"/>
      <c r="L512" s="46"/>
      <c r="M512" s="46"/>
      <c r="N512" s="46"/>
      <c r="O512" s="133"/>
      <c r="P512" s="57"/>
      <c r="Q512" s="80"/>
      <c r="Y512"/>
      <c r="Z512"/>
      <c r="AA512"/>
      <c r="AB512"/>
    </row>
    <row r="513" spans="1:28" s="11" customFormat="1" ht="15.75" x14ac:dyDescent="0.25">
      <c r="A513" s="147">
        <v>6</v>
      </c>
      <c r="B513" s="458"/>
      <c r="C513" s="459"/>
      <c r="D513" s="45"/>
      <c r="E513" s="148"/>
      <c r="F513" s="132"/>
      <c r="G513" s="46"/>
      <c r="H513" s="46"/>
      <c r="I513" s="46"/>
      <c r="J513" s="133"/>
      <c r="K513" s="132"/>
      <c r="L513" s="46"/>
      <c r="M513" s="46"/>
      <c r="N513" s="46"/>
      <c r="O513" s="133"/>
      <c r="P513" s="57"/>
      <c r="Q513" s="80"/>
      <c r="Y513"/>
      <c r="Z513"/>
      <c r="AA513"/>
      <c r="AB513"/>
    </row>
    <row r="514" spans="1:28" s="11" customFormat="1" ht="15.75" x14ac:dyDescent="0.25">
      <c r="A514" s="147">
        <v>7</v>
      </c>
      <c r="B514" s="458"/>
      <c r="C514" s="459"/>
      <c r="D514" s="45"/>
      <c r="E514" s="148"/>
      <c r="F514" s="132"/>
      <c r="G514" s="46"/>
      <c r="H514" s="46"/>
      <c r="I514" s="46"/>
      <c r="J514" s="133"/>
      <c r="K514" s="132"/>
      <c r="L514" s="46"/>
      <c r="M514" s="46"/>
      <c r="N514" s="46"/>
      <c r="O514" s="133"/>
      <c r="P514" s="57"/>
      <c r="Q514" s="80"/>
      <c r="Y514"/>
      <c r="Z514"/>
      <c r="AA514"/>
      <c r="AB514"/>
    </row>
    <row r="515" spans="1:28" s="11" customFormat="1" ht="15.75" x14ac:dyDescent="0.25">
      <c r="A515" s="147">
        <v>8</v>
      </c>
      <c r="B515" s="458"/>
      <c r="C515" s="459"/>
      <c r="D515" s="45"/>
      <c r="E515" s="148"/>
      <c r="F515" s="132"/>
      <c r="G515" s="46"/>
      <c r="H515" s="46"/>
      <c r="I515" s="46"/>
      <c r="J515" s="133"/>
      <c r="K515" s="132"/>
      <c r="L515" s="46"/>
      <c r="M515" s="46"/>
      <c r="N515" s="46"/>
      <c r="O515" s="133"/>
      <c r="P515" s="57"/>
      <c r="Q515" s="80"/>
      <c r="Y515"/>
      <c r="Z515"/>
      <c r="AA515"/>
      <c r="AB515"/>
    </row>
    <row r="516" spans="1:28" s="11" customFormat="1" ht="15.75" x14ac:dyDescent="0.25">
      <c r="A516" s="147">
        <v>9</v>
      </c>
      <c r="B516" s="458"/>
      <c r="C516" s="459"/>
      <c r="D516" s="45"/>
      <c r="E516" s="148"/>
      <c r="F516" s="132"/>
      <c r="G516" s="46"/>
      <c r="H516" s="46"/>
      <c r="I516" s="46"/>
      <c r="J516" s="133"/>
      <c r="K516" s="132"/>
      <c r="L516" s="46"/>
      <c r="M516" s="46"/>
      <c r="N516" s="46"/>
      <c r="O516" s="133"/>
      <c r="P516" s="57"/>
      <c r="Q516" s="80"/>
      <c r="Y516"/>
      <c r="Z516"/>
      <c r="AA516"/>
      <c r="AB516"/>
    </row>
    <row r="517" spans="1:28" s="11" customFormat="1" ht="15.75" x14ac:dyDescent="0.25">
      <c r="A517" s="147">
        <v>10</v>
      </c>
      <c r="B517" s="458"/>
      <c r="C517" s="459"/>
      <c r="D517" s="45"/>
      <c r="E517" s="148"/>
      <c r="F517" s="132"/>
      <c r="G517" s="46"/>
      <c r="H517" s="46"/>
      <c r="I517" s="46"/>
      <c r="J517" s="133"/>
      <c r="K517" s="132"/>
      <c r="L517" s="46"/>
      <c r="M517" s="46"/>
      <c r="N517" s="46"/>
      <c r="O517" s="133"/>
      <c r="P517" s="57"/>
      <c r="Q517" s="80"/>
      <c r="Y517"/>
      <c r="Z517"/>
      <c r="AA517"/>
      <c r="AB517"/>
    </row>
    <row r="518" spans="1:28" s="11" customFormat="1" ht="15.75" x14ac:dyDescent="0.25">
      <c r="A518" s="147">
        <v>11</v>
      </c>
      <c r="B518" s="458"/>
      <c r="C518" s="459"/>
      <c r="D518" s="45"/>
      <c r="E518" s="148"/>
      <c r="F518" s="132"/>
      <c r="G518" s="46"/>
      <c r="H518" s="46"/>
      <c r="I518" s="46"/>
      <c r="J518" s="133"/>
      <c r="K518" s="132"/>
      <c r="L518" s="46"/>
      <c r="M518" s="46"/>
      <c r="N518" s="46"/>
      <c r="O518" s="133"/>
      <c r="P518" s="57"/>
      <c r="Q518" s="80"/>
      <c r="Y518"/>
      <c r="Z518"/>
      <c r="AA518"/>
      <c r="AB518"/>
    </row>
    <row r="519" spans="1:28" s="11" customFormat="1" ht="16.5" thickBot="1" x14ac:dyDescent="0.3">
      <c r="A519" s="149">
        <v>12</v>
      </c>
      <c r="B519" s="462"/>
      <c r="C519" s="463"/>
      <c r="D519" s="150"/>
      <c r="E519" s="151"/>
      <c r="F519" s="136"/>
      <c r="G519" s="46"/>
      <c r="H519" s="137"/>
      <c r="I519" s="137"/>
      <c r="J519" s="138"/>
      <c r="K519" s="136"/>
      <c r="L519" s="137"/>
      <c r="M519" s="137"/>
      <c r="N519" s="46"/>
      <c r="O519" s="138"/>
      <c r="P519" s="57"/>
      <c r="Q519" s="80"/>
      <c r="Y519"/>
      <c r="Z519"/>
      <c r="AA519"/>
      <c r="AB519"/>
    </row>
    <row r="520" spans="1:28" s="11" customFormat="1" ht="13.5" thickBot="1" x14ac:dyDescent="0.25">
      <c r="A520"/>
      <c r="B520" s="198"/>
      <c r="C520"/>
      <c r="D520" s="460" t="s">
        <v>13</v>
      </c>
      <c r="E520" s="509"/>
      <c r="F520" s="139">
        <f>SUM(F508:F519)</f>
        <v>0</v>
      </c>
      <c r="G520" s="140">
        <f>SUM(G508:G519)</f>
        <v>0</v>
      </c>
      <c r="H520" s="140">
        <f t="shared" ref="H520" si="147">SUM(H508:H519)</f>
        <v>0</v>
      </c>
      <c r="I520" s="140">
        <f t="shared" ref="I520" si="148">SUM(I508:I519)</f>
        <v>0</v>
      </c>
      <c r="J520" s="141"/>
      <c r="K520" s="139">
        <f>SUM(K508:K519)</f>
        <v>0</v>
      </c>
      <c r="L520" s="140">
        <f t="shared" ref="L520" si="149">SUM(L508:L519)</f>
        <v>0</v>
      </c>
      <c r="M520" s="140">
        <f t="shared" ref="M520" si="150">SUM(M508:M519)</f>
        <v>0</v>
      </c>
      <c r="N520" s="140">
        <f t="shared" ref="N520" si="151">SUM(N508:N519)</f>
        <v>0</v>
      </c>
      <c r="O520" s="141"/>
      <c r="P520" s="57"/>
      <c r="Q520" s="80"/>
      <c r="Y520"/>
      <c r="Z520"/>
      <c r="AA520"/>
      <c r="AB520"/>
    </row>
    <row r="521" spans="1:28" s="11" customFormat="1" x14ac:dyDescent="0.2">
      <c r="A521" s="359" t="s">
        <v>69</v>
      </c>
      <c r="B521" s="359"/>
      <c r="C521" s="28" t="s">
        <v>71</v>
      </c>
      <c r="D521" s="1"/>
      <c r="E521" s="4"/>
      <c r="F521" s="4"/>
      <c r="G521" s="1"/>
      <c r="H521" s="5"/>
      <c r="I521" s="5"/>
      <c r="J521" s="4"/>
      <c r="K521" s="5"/>
      <c r="L521" s="5"/>
      <c r="M521" s="5"/>
      <c r="N521" s="5"/>
      <c r="P521" s="57"/>
      <c r="Q521" s="80"/>
      <c r="Y521"/>
      <c r="Z521"/>
      <c r="AA521"/>
      <c r="AB521"/>
    </row>
    <row r="522" spans="1:28" s="11" customFormat="1" x14ac:dyDescent="0.2">
      <c r="A522" s="16"/>
      <c r="B522" s="16"/>
      <c r="C522" s="28" t="s">
        <v>70</v>
      </c>
      <c r="D522" s="1"/>
      <c r="E522" s="4"/>
      <c r="F522" s="4"/>
      <c r="G522" s="1"/>
      <c r="H522" s="5"/>
      <c r="I522" s="5"/>
      <c r="J522" s="4"/>
      <c r="K522" s="5"/>
      <c r="L522" s="5"/>
      <c r="M522" s="5"/>
      <c r="N522" s="5"/>
      <c r="P522" s="57"/>
      <c r="Q522" s="80"/>
      <c r="Y522"/>
      <c r="Z522"/>
      <c r="AA522"/>
      <c r="AB522"/>
    </row>
    <row r="523" spans="1:28" s="11" customFormat="1" ht="13.5" thickBot="1" x14ac:dyDescent="0.25">
      <c r="A523" s="82"/>
      <c r="B523" s="83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57"/>
      <c r="Q523" s="80"/>
      <c r="Y523"/>
      <c r="Z523"/>
      <c r="AA523"/>
      <c r="AB523"/>
    </row>
    <row r="524" spans="1:28" s="11" customFormat="1" x14ac:dyDescent="0.2">
      <c r="A524" s="360" t="s">
        <v>132</v>
      </c>
      <c r="B524" s="361"/>
      <c r="C524" s="360" t="s">
        <v>155</v>
      </c>
      <c r="D524" s="364"/>
      <c r="E524" s="361"/>
      <c r="F524" s="383" t="s">
        <v>78</v>
      </c>
      <c r="G524" s="384"/>
      <c r="H524" s="384"/>
      <c r="I524" s="384"/>
      <c r="J524" s="385"/>
      <c r="K524" s="389" t="s">
        <v>158</v>
      </c>
      <c r="L524" s="390"/>
      <c r="M524" s="390"/>
      <c r="N524" s="390"/>
      <c r="O524" s="391"/>
      <c r="P524" s="57"/>
      <c r="Q524" s="80"/>
      <c r="Y524"/>
      <c r="Z524"/>
      <c r="AA524"/>
      <c r="AB524"/>
    </row>
    <row r="525" spans="1:28" s="11" customFormat="1" ht="13.5" thickBot="1" x14ac:dyDescent="0.25">
      <c r="A525" s="362"/>
      <c r="B525" s="363"/>
      <c r="C525" s="362"/>
      <c r="D525" s="366"/>
      <c r="E525" s="363"/>
      <c r="F525" s="386"/>
      <c r="G525" s="387"/>
      <c r="H525" s="387"/>
      <c r="I525" s="387"/>
      <c r="J525" s="388"/>
      <c r="K525" s="392"/>
      <c r="L525" s="393"/>
      <c r="M525" s="393"/>
      <c r="N525" s="393"/>
      <c r="O525" s="394"/>
      <c r="P525" s="57"/>
      <c r="Q525" s="80"/>
      <c r="Y525"/>
      <c r="Z525"/>
      <c r="AA525"/>
      <c r="AB525"/>
    </row>
    <row r="526" spans="1:28" s="11" customFormat="1" ht="13.5" thickBot="1" x14ac:dyDescent="0.25">
      <c r="A526" s="142" t="s">
        <v>9</v>
      </c>
      <c r="B526" s="448" t="s">
        <v>10</v>
      </c>
      <c r="C526" s="449"/>
      <c r="D526" s="142" t="s">
        <v>15</v>
      </c>
      <c r="E526" s="143" t="s">
        <v>8</v>
      </c>
      <c r="F526" s="134" t="s">
        <v>11</v>
      </c>
      <c r="G526" s="36" t="s">
        <v>42</v>
      </c>
      <c r="H526" s="36" t="s">
        <v>85</v>
      </c>
      <c r="I526" s="36" t="s">
        <v>14</v>
      </c>
      <c r="J526" s="135" t="s">
        <v>12</v>
      </c>
      <c r="K526" s="130" t="s">
        <v>11</v>
      </c>
      <c r="L526" s="37" t="s">
        <v>42</v>
      </c>
      <c r="M526" s="37" t="s">
        <v>85</v>
      </c>
      <c r="N526" s="37" t="s">
        <v>157</v>
      </c>
      <c r="O526" s="131" t="s">
        <v>12</v>
      </c>
      <c r="P526" s="57"/>
      <c r="Q526" s="80"/>
      <c r="Y526"/>
      <c r="Z526"/>
      <c r="AA526"/>
      <c r="AB526"/>
    </row>
    <row r="527" spans="1:28" s="11" customFormat="1" ht="15.75" x14ac:dyDescent="0.25">
      <c r="A527" s="144">
        <v>1</v>
      </c>
      <c r="B527" s="456"/>
      <c r="C527" s="457"/>
      <c r="D527" s="145"/>
      <c r="E527" s="146"/>
      <c r="F527" s="132"/>
      <c r="G527" s="46"/>
      <c r="H527" s="46"/>
      <c r="I527" s="46"/>
      <c r="J527" s="133"/>
      <c r="K527" s="132"/>
      <c r="L527" s="46"/>
      <c r="M527" s="46"/>
      <c r="N527" s="46"/>
      <c r="O527" s="133"/>
      <c r="P527" s="57"/>
      <c r="Q527" s="80"/>
      <c r="Y527"/>
      <c r="Z527"/>
      <c r="AA527"/>
      <c r="AB527"/>
    </row>
    <row r="528" spans="1:28" s="11" customFormat="1" ht="15.75" x14ac:dyDescent="0.25">
      <c r="A528" s="147">
        <v>2</v>
      </c>
      <c r="B528" s="458"/>
      <c r="C528" s="459"/>
      <c r="D528" s="45"/>
      <c r="E528" s="148"/>
      <c r="F528" s="132"/>
      <c r="G528" s="46"/>
      <c r="H528" s="46"/>
      <c r="I528" s="46"/>
      <c r="J528" s="133"/>
      <c r="K528" s="132"/>
      <c r="L528" s="46"/>
      <c r="M528" s="46"/>
      <c r="N528" s="46"/>
      <c r="O528" s="133"/>
      <c r="P528" s="57"/>
      <c r="Q528" s="80"/>
      <c r="Y528"/>
      <c r="Z528"/>
      <c r="AA528"/>
      <c r="AB528"/>
    </row>
    <row r="529" spans="1:28" s="11" customFormat="1" ht="15.75" x14ac:dyDescent="0.25">
      <c r="A529" s="147">
        <v>3</v>
      </c>
      <c r="B529" s="458"/>
      <c r="C529" s="459"/>
      <c r="D529" s="45"/>
      <c r="E529" s="148"/>
      <c r="F529" s="132"/>
      <c r="G529" s="46"/>
      <c r="H529" s="46"/>
      <c r="I529" s="46"/>
      <c r="J529" s="133"/>
      <c r="K529" s="132"/>
      <c r="L529" s="46"/>
      <c r="M529" s="46"/>
      <c r="N529" s="46"/>
      <c r="O529" s="133"/>
      <c r="P529" s="57"/>
      <c r="Q529" s="80"/>
      <c r="Y529"/>
      <c r="Z529"/>
      <c r="AA529"/>
      <c r="AB529"/>
    </row>
    <row r="530" spans="1:28" s="11" customFormat="1" ht="15.75" x14ac:dyDescent="0.25">
      <c r="A530" s="147">
        <v>4</v>
      </c>
      <c r="B530" s="458"/>
      <c r="C530" s="459"/>
      <c r="D530" s="45"/>
      <c r="E530" s="148"/>
      <c r="F530" s="132"/>
      <c r="G530" s="46"/>
      <c r="H530" s="46"/>
      <c r="I530" s="46"/>
      <c r="J530" s="133"/>
      <c r="K530" s="132"/>
      <c r="L530" s="46"/>
      <c r="M530" s="46"/>
      <c r="N530" s="46"/>
      <c r="O530" s="133"/>
      <c r="P530" s="57"/>
      <c r="Q530" s="80"/>
      <c r="Y530"/>
      <c r="Z530"/>
      <c r="AA530"/>
      <c r="AB530"/>
    </row>
    <row r="531" spans="1:28" s="11" customFormat="1" ht="15.75" x14ac:dyDescent="0.25">
      <c r="A531" s="147">
        <v>5</v>
      </c>
      <c r="B531" s="458"/>
      <c r="C531" s="459"/>
      <c r="D531" s="45"/>
      <c r="E531" s="148"/>
      <c r="F531" s="132"/>
      <c r="G531" s="46"/>
      <c r="H531" s="46"/>
      <c r="I531" s="46"/>
      <c r="J531" s="133"/>
      <c r="K531" s="132"/>
      <c r="L531" s="46"/>
      <c r="M531" s="46"/>
      <c r="N531" s="46"/>
      <c r="O531" s="133"/>
      <c r="P531" s="57"/>
      <c r="Q531" s="80"/>
      <c r="Y531"/>
      <c r="Z531"/>
      <c r="AA531"/>
      <c r="AB531"/>
    </row>
    <row r="532" spans="1:28" s="11" customFormat="1" ht="15.75" x14ac:dyDescent="0.25">
      <c r="A532" s="147">
        <v>6</v>
      </c>
      <c r="B532" s="458"/>
      <c r="C532" s="459"/>
      <c r="D532" s="45"/>
      <c r="E532" s="148"/>
      <c r="F532" s="132"/>
      <c r="G532" s="46"/>
      <c r="H532" s="46"/>
      <c r="I532" s="46"/>
      <c r="J532" s="133"/>
      <c r="K532" s="132"/>
      <c r="L532" s="46"/>
      <c r="M532" s="46"/>
      <c r="N532" s="46"/>
      <c r="O532" s="133"/>
      <c r="P532" s="57"/>
      <c r="Q532" s="80"/>
      <c r="Y532"/>
      <c r="Z532"/>
      <c r="AA532"/>
      <c r="AB532"/>
    </row>
    <row r="533" spans="1:28" s="11" customFormat="1" ht="15.75" x14ac:dyDescent="0.25">
      <c r="A533" s="147">
        <v>7</v>
      </c>
      <c r="B533" s="458"/>
      <c r="C533" s="459"/>
      <c r="D533" s="45"/>
      <c r="E533" s="148"/>
      <c r="F533" s="132"/>
      <c r="G533" s="46"/>
      <c r="H533" s="46"/>
      <c r="I533" s="46"/>
      <c r="J533" s="133"/>
      <c r="K533" s="132"/>
      <c r="L533" s="46"/>
      <c r="M533" s="46"/>
      <c r="N533" s="46"/>
      <c r="O533" s="133"/>
      <c r="P533" s="57"/>
      <c r="Q533" s="80"/>
      <c r="Y533"/>
      <c r="Z533"/>
      <c r="AA533"/>
      <c r="AB533"/>
    </row>
    <row r="534" spans="1:28" s="11" customFormat="1" ht="15.75" x14ac:dyDescent="0.25">
      <c r="A534" s="147">
        <v>8</v>
      </c>
      <c r="B534" s="458"/>
      <c r="C534" s="459"/>
      <c r="D534" s="45"/>
      <c r="E534" s="148"/>
      <c r="F534" s="132"/>
      <c r="G534" s="46"/>
      <c r="H534" s="46"/>
      <c r="I534" s="46"/>
      <c r="J534" s="133"/>
      <c r="K534" s="132"/>
      <c r="L534" s="46"/>
      <c r="M534" s="46"/>
      <c r="N534" s="46"/>
      <c r="O534" s="133"/>
      <c r="P534" s="57"/>
      <c r="Q534" s="80"/>
      <c r="Y534"/>
      <c r="Z534"/>
      <c r="AA534"/>
      <c r="AB534"/>
    </row>
    <row r="535" spans="1:28" s="11" customFormat="1" ht="15.75" x14ac:dyDescent="0.25">
      <c r="A535" s="147">
        <v>9</v>
      </c>
      <c r="B535" s="458"/>
      <c r="C535" s="459"/>
      <c r="D535" s="45"/>
      <c r="E535" s="148"/>
      <c r="F535" s="132"/>
      <c r="G535" s="46"/>
      <c r="H535" s="46"/>
      <c r="I535" s="46"/>
      <c r="J535" s="133"/>
      <c r="K535" s="132"/>
      <c r="L535" s="46"/>
      <c r="M535" s="46"/>
      <c r="N535" s="46"/>
      <c r="O535" s="133"/>
      <c r="P535" s="57"/>
      <c r="Q535" s="80"/>
      <c r="Y535"/>
      <c r="Z535"/>
      <c r="AA535"/>
      <c r="AB535"/>
    </row>
    <row r="536" spans="1:28" s="11" customFormat="1" ht="15.75" x14ac:dyDescent="0.25">
      <c r="A536" s="147">
        <v>10</v>
      </c>
      <c r="B536" s="458"/>
      <c r="C536" s="459"/>
      <c r="D536" s="45"/>
      <c r="E536" s="148"/>
      <c r="F536" s="132"/>
      <c r="G536" s="46"/>
      <c r="H536" s="46"/>
      <c r="I536" s="46"/>
      <c r="J536" s="133"/>
      <c r="K536" s="132"/>
      <c r="L536" s="46"/>
      <c r="M536" s="46"/>
      <c r="N536" s="46"/>
      <c r="O536" s="133"/>
      <c r="P536" s="57"/>
      <c r="Q536" s="80"/>
      <c r="Y536"/>
      <c r="Z536"/>
      <c r="AA536"/>
      <c r="AB536"/>
    </row>
    <row r="537" spans="1:28" s="11" customFormat="1" ht="15.75" x14ac:dyDescent="0.25">
      <c r="A537" s="147">
        <v>11</v>
      </c>
      <c r="B537" s="458"/>
      <c r="C537" s="459"/>
      <c r="D537" s="45"/>
      <c r="E537" s="148"/>
      <c r="F537" s="132"/>
      <c r="G537" s="46"/>
      <c r="H537" s="46"/>
      <c r="I537" s="46"/>
      <c r="J537" s="133"/>
      <c r="K537" s="132"/>
      <c r="L537" s="46"/>
      <c r="M537" s="46"/>
      <c r="N537" s="46"/>
      <c r="O537" s="133"/>
      <c r="P537" s="57"/>
      <c r="Q537" s="80"/>
      <c r="Y537"/>
      <c r="Z537"/>
      <c r="AA537"/>
      <c r="AB537"/>
    </row>
    <row r="538" spans="1:28" s="11" customFormat="1" ht="16.5" thickBot="1" x14ac:dyDescent="0.3">
      <c r="A538" s="149">
        <v>12</v>
      </c>
      <c r="B538" s="462"/>
      <c r="C538" s="463"/>
      <c r="D538" s="150"/>
      <c r="E538" s="151"/>
      <c r="F538" s="136"/>
      <c r="G538" s="46"/>
      <c r="H538" s="137"/>
      <c r="I538" s="137"/>
      <c r="J538" s="138"/>
      <c r="K538" s="136"/>
      <c r="L538" s="137"/>
      <c r="M538" s="137"/>
      <c r="N538" s="46"/>
      <c r="O538" s="138"/>
      <c r="P538" s="57"/>
      <c r="Q538" s="80"/>
      <c r="Y538"/>
      <c r="Z538"/>
      <c r="AA538"/>
      <c r="AB538"/>
    </row>
    <row r="539" spans="1:28" s="11" customFormat="1" ht="13.5" thickBot="1" x14ac:dyDescent="0.25">
      <c r="A539"/>
      <c r="B539" s="198"/>
      <c r="C539"/>
      <c r="D539" s="460" t="s">
        <v>13</v>
      </c>
      <c r="E539" s="509"/>
      <c r="F539" s="139">
        <f>SUM(F527:F538)</f>
        <v>0</v>
      </c>
      <c r="G539" s="140">
        <f>SUM(G527:G538)</f>
        <v>0</v>
      </c>
      <c r="H539" s="140">
        <f t="shared" ref="H539" si="152">SUM(H527:H538)</f>
        <v>0</v>
      </c>
      <c r="I539" s="140">
        <f t="shared" ref="I539" si="153">SUM(I527:I538)</f>
        <v>0</v>
      </c>
      <c r="J539" s="141"/>
      <c r="K539" s="139">
        <f>SUM(K527:K538)</f>
        <v>0</v>
      </c>
      <c r="L539" s="140">
        <f t="shared" ref="L539" si="154">SUM(L527:L538)</f>
        <v>0</v>
      </c>
      <c r="M539" s="140">
        <f t="shared" ref="M539" si="155">SUM(M527:M538)</f>
        <v>0</v>
      </c>
      <c r="N539" s="140">
        <f t="shared" ref="N539" si="156">SUM(N527:N538)</f>
        <v>0</v>
      </c>
      <c r="O539" s="141"/>
      <c r="P539" s="57"/>
      <c r="Q539" s="80"/>
      <c r="Y539"/>
      <c r="Z539"/>
      <c r="AA539"/>
      <c r="AB539"/>
    </row>
    <row r="540" spans="1:28" s="11" customFormat="1" x14ac:dyDescent="0.2">
      <c r="A540" s="359" t="s">
        <v>69</v>
      </c>
      <c r="B540" s="359"/>
      <c r="C540" s="28" t="s">
        <v>71</v>
      </c>
      <c r="D540" s="1"/>
      <c r="E540" s="4"/>
      <c r="F540" s="4"/>
      <c r="G540" s="1"/>
      <c r="H540" s="5"/>
      <c r="I540" s="5"/>
      <c r="J540" s="4"/>
      <c r="K540" s="5"/>
      <c r="L540" s="5"/>
      <c r="M540" s="5"/>
      <c r="N540" s="5"/>
      <c r="P540" s="57"/>
      <c r="Q540" s="80"/>
      <c r="Y540"/>
      <c r="Z540"/>
      <c r="AA540"/>
      <c r="AB540"/>
    </row>
    <row r="541" spans="1:28" s="11" customFormat="1" x14ac:dyDescent="0.2">
      <c r="A541" s="16"/>
      <c r="B541" s="16"/>
      <c r="C541" s="28" t="s">
        <v>70</v>
      </c>
      <c r="D541" s="1"/>
      <c r="E541" s="4"/>
      <c r="F541" s="4"/>
      <c r="G541" s="1"/>
      <c r="H541" s="5"/>
      <c r="I541" s="5"/>
      <c r="J541" s="4"/>
      <c r="K541" s="5"/>
      <c r="L541" s="5"/>
      <c r="M541" s="5"/>
      <c r="N541" s="5"/>
      <c r="P541" s="57"/>
      <c r="Q541" s="80"/>
      <c r="Y541"/>
      <c r="Z541"/>
      <c r="AA541"/>
      <c r="AB541"/>
    </row>
    <row r="542" spans="1:28" s="11" customFormat="1" ht="13.5" thickBot="1" x14ac:dyDescent="0.25">
      <c r="A542" s="82"/>
      <c r="B542" s="83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57"/>
      <c r="Q542" s="80"/>
      <c r="Y542"/>
      <c r="Z542"/>
      <c r="AA542"/>
      <c r="AB542"/>
    </row>
    <row r="543" spans="1:28" s="11" customFormat="1" x14ac:dyDescent="0.2">
      <c r="A543" s="360" t="s">
        <v>133</v>
      </c>
      <c r="B543" s="361"/>
      <c r="C543" s="360" t="s">
        <v>155</v>
      </c>
      <c r="D543" s="364"/>
      <c r="E543" s="361"/>
      <c r="F543" s="383" t="s">
        <v>78</v>
      </c>
      <c r="G543" s="384"/>
      <c r="H543" s="384"/>
      <c r="I543" s="384"/>
      <c r="J543" s="385"/>
      <c r="K543" s="389" t="s">
        <v>158</v>
      </c>
      <c r="L543" s="390"/>
      <c r="M543" s="390"/>
      <c r="N543" s="390"/>
      <c r="O543" s="391"/>
      <c r="P543" s="57"/>
      <c r="Q543" s="80"/>
      <c r="Y543"/>
      <c r="Z543"/>
      <c r="AA543"/>
      <c r="AB543"/>
    </row>
    <row r="544" spans="1:28" s="11" customFormat="1" ht="13.5" thickBot="1" x14ac:dyDescent="0.25">
      <c r="A544" s="362"/>
      <c r="B544" s="363"/>
      <c r="C544" s="362"/>
      <c r="D544" s="366"/>
      <c r="E544" s="363"/>
      <c r="F544" s="386"/>
      <c r="G544" s="387"/>
      <c r="H544" s="387"/>
      <c r="I544" s="387"/>
      <c r="J544" s="388"/>
      <c r="K544" s="392"/>
      <c r="L544" s="393"/>
      <c r="M544" s="393"/>
      <c r="N544" s="393"/>
      <c r="O544" s="394"/>
      <c r="P544" s="57"/>
      <c r="Q544" s="80"/>
      <c r="Y544"/>
      <c r="Z544"/>
      <c r="AA544"/>
      <c r="AB544"/>
    </row>
    <row r="545" spans="1:28" s="11" customFormat="1" ht="13.5" thickBot="1" x14ac:dyDescent="0.25">
      <c r="A545" s="142" t="s">
        <v>9</v>
      </c>
      <c r="B545" s="448" t="s">
        <v>10</v>
      </c>
      <c r="C545" s="449"/>
      <c r="D545" s="142" t="s">
        <v>15</v>
      </c>
      <c r="E545" s="143" t="s">
        <v>8</v>
      </c>
      <c r="F545" s="134" t="s">
        <v>11</v>
      </c>
      <c r="G545" s="36" t="s">
        <v>42</v>
      </c>
      <c r="H545" s="36" t="s">
        <v>85</v>
      </c>
      <c r="I545" s="36" t="s">
        <v>14</v>
      </c>
      <c r="J545" s="135" t="s">
        <v>12</v>
      </c>
      <c r="K545" s="130" t="s">
        <v>11</v>
      </c>
      <c r="L545" s="37" t="s">
        <v>42</v>
      </c>
      <c r="M545" s="37" t="s">
        <v>85</v>
      </c>
      <c r="N545" s="37" t="s">
        <v>157</v>
      </c>
      <c r="O545" s="131" t="s">
        <v>12</v>
      </c>
      <c r="P545" s="57"/>
      <c r="Q545" s="80"/>
      <c r="Y545"/>
      <c r="Z545"/>
      <c r="AA545"/>
      <c r="AB545"/>
    </row>
    <row r="546" spans="1:28" s="11" customFormat="1" ht="15.75" x14ac:dyDescent="0.25">
      <c r="A546" s="144">
        <v>1</v>
      </c>
      <c r="B546" s="456"/>
      <c r="C546" s="457"/>
      <c r="D546" s="145"/>
      <c r="E546" s="146"/>
      <c r="F546" s="132"/>
      <c r="G546" s="46"/>
      <c r="H546" s="46"/>
      <c r="I546" s="46"/>
      <c r="J546" s="133"/>
      <c r="K546" s="132"/>
      <c r="L546" s="46"/>
      <c r="M546" s="46"/>
      <c r="N546" s="46"/>
      <c r="O546" s="133"/>
      <c r="P546" s="57"/>
      <c r="Q546" s="80"/>
      <c r="Y546"/>
      <c r="Z546"/>
      <c r="AA546"/>
      <c r="AB546"/>
    </row>
    <row r="547" spans="1:28" s="11" customFormat="1" ht="15.75" x14ac:dyDescent="0.25">
      <c r="A547" s="147">
        <v>2</v>
      </c>
      <c r="B547" s="458"/>
      <c r="C547" s="459"/>
      <c r="D547" s="45"/>
      <c r="E547" s="148"/>
      <c r="F547" s="132"/>
      <c r="G547" s="46"/>
      <c r="H547" s="46"/>
      <c r="I547" s="46"/>
      <c r="J547" s="133"/>
      <c r="K547" s="132"/>
      <c r="L547" s="46"/>
      <c r="M547" s="46"/>
      <c r="N547" s="46"/>
      <c r="O547" s="133"/>
      <c r="P547" s="57"/>
      <c r="Q547" s="80"/>
      <c r="Y547"/>
      <c r="Z547"/>
      <c r="AA547"/>
      <c r="AB547"/>
    </row>
    <row r="548" spans="1:28" s="11" customFormat="1" ht="15.75" x14ac:dyDescent="0.25">
      <c r="A548" s="147">
        <v>3</v>
      </c>
      <c r="B548" s="458"/>
      <c r="C548" s="459"/>
      <c r="D548" s="45"/>
      <c r="E548" s="148"/>
      <c r="F548" s="132"/>
      <c r="G548" s="46"/>
      <c r="H548" s="46"/>
      <c r="I548" s="46"/>
      <c r="J548" s="133"/>
      <c r="K548" s="132"/>
      <c r="L548" s="46"/>
      <c r="M548" s="46"/>
      <c r="N548" s="46"/>
      <c r="O548" s="133"/>
      <c r="P548" s="57"/>
      <c r="Q548" s="80"/>
      <c r="Y548"/>
      <c r="Z548"/>
      <c r="AA548"/>
      <c r="AB548"/>
    </row>
    <row r="549" spans="1:28" s="11" customFormat="1" ht="15.75" x14ac:dyDescent="0.25">
      <c r="A549" s="147">
        <v>4</v>
      </c>
      <c r="B549" s="458"/>
      <c r="C549" s="459"/>
      <c r="D549" s="45"/>
      <c r="E549" s="148"/>
      <c r="F549" s="132"/>
      <c r="G549" s="46"/>
      <c r="H549" s="46"/>
      <c r="I549" s="46"/>
      <c r="J549" s="133"/>
      <c r="K549" s="132"/>
      <c r="L549" s="46"/>
      <c r="M549" s="46"/>
      <c r="N549" s="46"/>
      <c r="O549" s="133"/>
      <c r="P549" s="57"/>
      <c r="Q549" s="80"/>
      <c r="Y549"/>
      <c r="Z549"/>
      <c r="AA549"/>
      <c r="AB549"/>
    </row>
    <row r="550" spans="1:28" s="11" customFormat="1" ht="15.75" x14ac:dyDescent="0.25">
      <c r="A550" s="147">
        <v>5</v>
      </c>
      <c r="B550" s="458"/>
      <c r="C550" s="459"/>
      <c r="D550" s="45"/>
      <c r="E550" s="148"/>
      <c r="F550" s="132"/>
      <c r="G550" s="46"/>
      <c r="H550" s="46"/>
      <c r="I550" s="46"/>
      <c r="J550" s="133"/>
      <c r="K550" s="132"/>
      <c r="L550" s="46"/>
      <c r="M550" s="46"/>
      <c r="N550" s="46"/>
      <c r="O550" s="133"/>
      <c r="P550" s="57"/>
      <c r="Q550" s="80"/>
      <c r="Y550"/>
      <c r="Z550"/>
      <c r="AA550"/>
      <c r="AB550"/>
    </row>
    <row r="551" spans="1:28" s="11" customFormat="1" ht="15.75" x14ac:dyDescent="0.25">
      <c r="A551" s="147">
        <v>6</v>
      </c>
      <c r="B551" s="458"/>
      <c r="C551" s="459"/>
      <c r="D551" s="45"/>
      <c r="E551" s="148"/>
      <c r="F551" s="132"/>
      <c r="G551" s="46"/>
      <c r="H551" s="46"/>
      <c r="I551" s="46"/>
      <c r="J551" s="133"/>
      <c r="K551" s="132"/>
      <c r="L551" s="46"/>
      <c r="M551" s="46"/>
      <c r="N551" s="46"/>
      <c r="O551" s="133"/>
      <c r="P551" s="57"/>
      <c r="Q551" s="80"/>
      <c r="Y551"/>
      <c r="Z551"/>
      <c r="AA551"/>
      <c r="AB551"/>
    </row>
    <row r="552" spans="1:28" s="11" customFormat="1" ht="15.75" x14ac:dyDescent="0.25">
      <c r="A552" s="147">
        <v>7</v>
      </c>
      <c r="B552" s="458"/>
      <c r="C552" s="459"/>
      <c r="D552" s="45"/>
      <c r="E552" s="148"/>
      <c r="F552" s="132"/>
      <c r="G552" s="46"/>
      <c r="H552" s="46"/>
      <c r="I552" s="46"/>
      <c r="J552" s="133"/>
      <c r="K552" s="132"/>
      <c r="L552" s="46"/>
      <c r="M552" s="46"/>
      <c r="N552" s="46"/>
      <c r="O552" s="133"/>
      <c r="P552" s="57"/>
      <c r="Q552" s="80"/>
      <c r="Y552"/>
      <c r="Z552"/>
      <c r="AA552"/>
      <c r="AB552"/>
    </row>
    <row r="553" spans="1:28" s="11" customFormat="1" ht="15.75" x14ac:dyDescent="0.25">
      <c r="A553" s="147">
        <v>8</v>
      </c>
      <c r="B553" s="458"/>
      <c r="C553" s="459"/>
      <c r="D553" s="45"/>
      <c r="E553" s="148"/>
      <c r="F553" s="132"/>
      <c r="G553" s="46"/>
      <c r="H553" s="46"/>
      <c r="I553" s="46"/>
      <c r="J553" s="133"/>
      <c r="K553" s="132"/>
      <c r="L553" s="46"/>
      <c r="M553" s="46"/>
      <c r="N553" s="46"/>
      <c r="O553" s="133"/>
      <c r="P553" s="57"/>
      <c r="Q553" s="80"/>
      <c r="Y553"/>
      <c r="Z553"/>
      <c r="AA553"/>
      <c r="AB553"/>
    </row>
    <row r="554" spans="1:28" s="11" customFormat="1" ht="15.75" x14ac:dyDescent="0.25">
      <c r="A554" s="147">
        <v>9</v>
      </c>
      <c r="B554" s="458"/>
      <c r="C554" s="459"/>
      <c r="D554" s="45"/>
      <c r="E554" s="148"/>
      <c r="F554" s="132"/>
      <c r="G554" s="46"/>
      <c r="H554" s="46"/>
      <c r="I554" s="46"/>
      <c r="J554" s="133"/>
      <c r="K554" s="132"/>
      <c r="L554" s="46"/>
      <c r="M554" s="46"/>
      <c r="N554" s="46"/>
      <c r="O554" s="133"/>
      <c r="P554" s="57"/>
      <c r="Q554" s="80"/>
      <c r="Y554"/>
      <c r="Z554"/>
      <c r="AA554"/>
      <c r="AB554"/>
    </row>
    <row r="555" spans="1:28" s="11" customFormat="1" ht="15.75" x14ac:dyDescent="0.25">
      <c r="A555" s="147">
        <v>10</v>
      </c>
      <c r="B555" s="458"/>
      <c r="C555" s="459"/>
      <c r="D555" s="45"/>
      <c r="E555" s="148"/>
      <c r="F555" s="132"/>
      <c r="G555" s="46"/>
      <c r="H555" s="46"/>
      <c r="I555" s="46"/>
      <c r="J555" s="133"/>
      <c r="K555" s="132"/>
      <c r="L555" s="46"/>
      <c r="M555" s="46"/>
      <c r="N555" s="46"/>
      <c r="O555" s="133"/>
      <c r="P555" s="57"/>
      <c r="Q555" s="80"/>
      <c r="Y555"/>
      <c r="Z555"/>
      <c r="AA555"/>
      <c r="AB555"/>
    </row>
    <row r="556" spans="1:28" s="11" customFormat="1" ht="15.75" x14ac:dyDescent="0.25">
      <c r="A556" s="147">
        <v>11</v>
      </c>
      <c r="B556" s="458"/>
      <c r="C556" s="459"/>
      <c r="D556" s="45"/>
      <c r="E556" s="148"/>
      <c r="F556" s="132"/>
      <c r="G556" s="46"/>
      <c r="H556" s="46"/>
      <c r="I556" s="46"/>
      <c r="J556" s="133"/>
      <c r="K556" s="132"/>
      <c r="L556" s="46"/>
      <c r="M556" s="46"/>
      <c r="N556" s="46"/>
      <c r="O556" s="133"/>
      <c r="P556" s="57"/>
      <c r="Q556" s="80"/>
      <c r="Y556"/>
      <c r="Z556"/>
      <c r="AA556"/>
      <c r="AB556"/>
    </row>
    <row r="557" spans="1:28" s="11" customFormat="1" ht="16.5" thickBot="1" x14ac:dyDescent="0.3">
      <c r="A557" s="149">
        <v>12</v>
      </c>
      <c r="B557" s="462"/>
      <c r="C557" s="463"/>
      <c r="D557" s="150"/>
      <c r="E557" s="151"/>
      <c r="F557" s="136"/>
      <c r="G557" s="46"/>
      <c r="H557" s="137"/>
      <c r="I557" s="137"/>
      <c r="J557" s="138"/>
      <c r="K557" s="136"/>
      <c r="L557" s="137"/>
      <c r="M557" s="137"/>
      <c r="N557" s="46"/>
      <c r="O557" s="138"/>
      <c r="P557" s="57"/>
      <c r="Q557" s="80"/>
      <c r="Y557"/>
      <c r="Z557"/>
      <c r="AA557"/>
      <c r="AB557"/>
    </row>
    <row r="558" spans="1:28" s="11" customFormat="1" ht="13.5" thickBot="1" x14ac:dyDescent="0.25">
      <c r="A558"/>
      <c r="B558" s="198"/>
      <c r="C558"/>
      <c r="D558" s="460" t="s">
        <v>13</v>
      </c>
      <c r="E558" s="509"/>
      <c r="F558" s="139">
        <f>SUM(F546:F557)</f>
        <v>0</v>
      </c>
      <c r="G558" s="140">
        <f>SUM(G546:G557)</f>
        <v>0</v>
      </c>
      <c r="H558" s="140">
        <f t="shared" ref="H558" si="157">SUM(H546:H557)</f>
        <v>0</v>
      </c>
      <c r="I558" s="140">
        <f t="shared" ref="I558" si="158">SUM(I546:I557)</f>
        <v>0</v>
      </c>
      <c r="J558" s="141"/>
      <c r="K558" s="139">
        <f>SUM(K546:K557)</f>
        <v>0</v>
      </c>
      <c r="L558" s="140">
        <f t="shared" ref="L558" si="159">SUM(L546:L557)</f>
        <v>0</v>
      </c>
      <c r="M558" s="140">
        <f t="shared" ref="M558" si="160">SUM(M546:M557)</f>
        <v>0</v>
      </c>
      <c r="N558" s="140">
        <f t="shared" ref="N558" si="161">SUM(N546:N557)</f>
        <v>0</v>
      </c>
      <c r="O558" s="141"/>
      <c r="P558" s="57"/>
      <c r="Q558" s="80"/>
      <c r="Y558"/>
      <c r="Z558"/>
      <c r="AA558"/>
      <c r="AB558"/>
    </row>
    <row r="559" spans="1:28" s="11" customFormat="1" x14ac:dyDescent="0.2">
      <c r="A559" s="359" t="s">
        <v>69</v>
      </c>
      <c r="B559" s="359"/>
      <c r="C559" s="28" t="s">
        <v>71</v>
      </c>
      <c r="D559" s="1"/>
      <c r="E559" s="4"/>
      <c r="F559" s="4"/>
      <c r="G559" s="1"/>
      <c r="H559" s="5"/>
      <c r="I559" s="5"/>
      <c r="J559" s="4"/>
      <c r="K559" s="5"/>
      <c r="L559" s="5"/>
      <c r="M559" s="5"/>
      <c r="N559" s="5"/>
      <c r="P559" s="57"/>
      <c r="Q559" s="80"/>
      <c r="Y559"/>
      <c r="Z559"/>
      <c r="AA559"/>
      <c r="AB559"/>
    </row>
    <row r="560" spans="1:28" s="11" customFormat="1" x14ac:dyDescent="0.2">
      <c r="A560" s="16"/>
      <c r="B560" s="16"/>
      <c r="C560" s="28" t="s">
        <v>70</v>
      </c>
      <c r="D560" s="1"/>
      <c r="E560" s="4"/>
      <c r="F560" s="4"/>
      <c r="G560" s="1"/>
      <c r="H560" s="5"/>
      <c r="I560" s="5"/>
      <c r="J560" s="4"/>
      <c r="K560" s="5"/>
      <c r="L560" s="5"/>
      <c r="M560" s="5"/>
      <c r="N560" s="5"/>
      <c r="P560" s="57"/>
      <c r="Q560" s="80"/>
      <c r="Y560"/>
      <c r="Z560"/>
      <c r="AA560"/>
      <c r="AB560"/>
    </row>
    <row r="561" spans="1:28" s="11" customFormat="1" ht="13.5" thickBot="1" x14ac:dyDescent="0.25">
      <c r="A561" s="82"/>
      <c r="B561" s="83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57"/>
      <c r="Q561" s="80"/>
      <c r="Y561"/>
      <c r="Z561"/>
      <c r="AA561"/>
      <c r="AB561"/>
    </row>
    <row r="562" spans="1:28" s="11" customFormat="1" x14ac:dyDescent="0.2">
      <c r="A562" s="360" t="s">
        <v>134</v>
      </c>
      <c r="B562" s="361"/>
      <c r="C562" s="360" t="s">
        <v>155</v>
      </c>
      <c r="D562" s="364"/>
      <c r="E562" s="361"/>
      <c r="F562" s="383" t="s">
        <v>78</v>
      </c>
      <c r="G562" s="384"/>
      <c r="H562" s="384"/>
      <c r="I562" s="384"/>
      <c r="J562" s="385"/>
      <c r="K562" s="389" t="s">
        <v>158</v>
      </c>
      <c r="L562" s="390"/>
      <c r="M562" s="390"/>
      <c r="N562" s="390"/>
      <c r="O562" s="391"/>
      <c r="P562" s="57"/>
      <c r="Q562" s="80"/>
      <c r="Y562"/>
      <c r="Z562"/>
      <c r="AA562"/>
      <c r="AB562"/>
    </row>
    <row r="563" spans="1:28" s="11" customFormat="1" ht="13.5" thickBot="1" x14ac:dyDescent="0.25">
      <c r="A563" s="362"/>
      <c r="B563" s="363"/>
      <c r="C563" s="362"/>
      <c r="D563" s="366"/>
      <c r="E563" s="363"/>
      <c r="F563" s="386"/>
      <c r="G563" s="387"/>
      <c r="H563" s="387"/>
      <c r="I563" s="387"/>
      <c r="J563" s="388"/>
      <c r="K563" s="392"/>
      <c r="L563" s="393"/>
      <c r="M563" s="393"/>
      <c r="N563" s="393"/>
      <c r="O563" s="394"/>
      <c r="P563" s="57"/>
      <c r="Q563" s="80"/>
      <c r="Y563"/>
      <c r="Z563"/>
      <c r="AA563"/>
      <c r="AB563"/>
    </row>
    <row r="564" spans="1:28" s="11" customFormat="1" ht="13.5" thickBot="1" x14ac:dyDescent="0.25">
      <c r="A564" s="142" t="s">
        <v>9</v>
      </c>
      <c r="B564" s="448" t="s">
        <v>10</v>
      </c>
      <c r="C564" s="449"/>
      <c r="D564" s="142" t="s">
        <v>15</v>
      </c>
      <c r="E564" s="143" t="s">
        <v>8</v>
      </c>
      <c r="F564" s="134" t="s">
        <v>11</v>
      </c>
      <c r="G564" s="36" t="s">
        <v>42</v>
      </c>
      <c r="H564" s="36" t="s">
        <v>85</v>
      </c>
      <c r="I564" s="36" t="s">
        <v>14</v>
      </c>
      <c r="J564" s="135" t="s">
        <v>12</v>
      </c>
      <c r="K564" s="130" t="s">
        <v>11</v>
      </c>
      <c r="L564" s="37" t="s">
        <v>42</v>
      </c>
      <c r="M564" s="37" t="s">
        <v>85</v>
      </c>
      <c r="N564" s="37" t="s">
        <v>157</v>
      </c>
      <c r="O564" s="131" t="s">
        <v>12</v>
      </c>
      <c r="P564" s="57"/>
      <c r="Q564" s="80"/>
      <c r="Y564"/>
      <c r="Z564"/>
      <c r="AA564"/>
      <c r="AB564"/>
    </row>
    <row r="565" spans="1:28" s="11" customFormat="1" ht="15.75" x14ac:dyDescent="0.25">
      <c r="A565" s="144">
        <v>1</v>
      </c>
      <c r="B565" s="456"/>
      <c r="C565" s="457"/>
      <c r="D565" s="145"/>
      <c r="E565" s="146"/>
      <c r="F565" s="132"/>
      <c r="G565" s="46"/>
      <c r="H565" s="46"/>
      <c r="I565" s="46"/>
      <c r="J565" s="133"/>
      <c r="K565" s="132"/>
      <c r="L565" s="46"/>
      <c r="M565" s="46"/>
      <c r="N565" s="46"/>
      <c r="O565" s="133"/>
      <c r="P565" s="57"/>
      <c r="Q565" s="80"/>
      <c r="Y565"/>
      <c r="Z565"/>
      <c r="AA565"/>
      <c r="AB565"/>
    </row>
    <row r="566" spans="1:28" s="11" customFormat="1" ht="15.75" x14ac:dyDescent="0.25">
      <c r="A566" s="147">
        <v>2</v>
      </c>
      <c r="B566" s="458"/>
      <c r="C566" s="459"/>
      <c r="D566" s="45"/>
      <c r="E566" s="148"/>
      <c r="F566" s="132"/>
      <c r="G566" s="46"/>
      <c r="H566" s="46"/>
      <c r="I566" s="46"/>
      <c r="J566" s="133"/>
      <c r="K566" s="132"/>
      <c r="L566" s="46"/>
      <c r="M566" s="46"/>
      <c r="N566" s="46"/>
      <c r="O566" s="133"/>
      <c r="P566" s="57"/>
      <c r="Q566" s="80"/>
      <c r="Y566"/>
      <c r="Z566"/>
      <c r="AA566"/>
      <c r="AB566"/>
    </row>
    <row r="567" spans="1:28" s="11" customFormat="1" ht="15.75" x14ac:dyDescent="0.25">
      <c r="A567" s="147">
        <v>3</v>
      </c>
      <c r="B567" s="458"/>
      <c r="C567" s="459"/>
      <c r="D567" s="45"/>
      <c r="E567" s="148"/>
      <c r="F567" s="132"/>
      <c r="G567" s="46"/>
      <c r="H567" s="46"/>
      <c r="I567" s="46"/>
      <c r="J567" s="133"/>
      <c r="K567" s="132"/>
      <c r="L567" s="46"/>
      <c r="M567" s="46"/>
      <c r="N567" s="46"/>
      <c r="O567" s="133"/>
      <c r="P567" s="57"/>
      <c r="Q567" s="80"/>
      <c r="Y567"/>
      <c r="Z567"/>
      <c r="AA567"/>
      <c r="AB567"/>
    </row>
    <row r="568" spans="1:28" s="11" customFormat="1" ht="15.75" x14ac:dyDescent="0.25">
      <c r="A568" s="147">
        <v>4</v>
      </c>
      <c r="B568" s="458"/>
      <c r="C568" s="459"/>
      <c r="D568" s="45"/>
      <c r="E568" s="148"/>
      <c r="F568" s="132"/>
      <c r="G568" s="46"/>
      <c r="H568" s="46"/>
      <c r="I568" s="46"/>
      <c r="J568" s="133"/>
      <c r="K568" s="132"/>
      <c r="L568" s="46"/>
      <c r="M568" s="46"/>
      <c r="N568" s="46"/>
      <c r="O568" s="133"/>
      <c r="P568" s="57"/>
      <c r="Q568" s="80"/>
      <c r="Y568"/>
      <c r="Z568"/>
      <c r="AA568"/>
      <c r="AB568"/>
    </row>
    <row r="569" spans="1:28" s="11" customFormat="1" ht="15.75" x14ac:dyDescent="0.25">
      <c r="A569" s="147">
        <v>5</v>
      </c>
      <c r="B569" s="458"/>
      <c r="C569" s="459"/>
      <c r="D569" s="45"/>
      <c r="E569" s="148"/>
      <c r="F569" s="132"/>
      <c r="G569" s="46"/>
      <c r="H569" s="46"/>
      <c r="I569" s="46"/>
      <c r="J569" s="133"/>
      <c r="K569" s="132"/>
      <c r="L569" s="46"/>
      <c r="M569" s="46"/>
      <c r="N569" s="46"/>
      <c r="O569" s="133"/>
      <c r="P569" s="57"/>
      <c r="Q569" s="80"/>
      <c r="Y569"/>
      <c r="Z569"/>
      <c r="AA569"/>
      <c r="AB569"/>
    </row>
    <row r="570" spans="1:28" s="11" customFormat="1" ht="15.75" x14ac:dyDescent="0.25">
      <c r="A570" s="147">
        <v>6</v>
      </c>
      <c r="B570" s="458"/>
      <c r="C570" s="459"/>
      <c r="D570" s="45"/>
      <c r="E570" s="148"/>
      <c r="F570" s="132"/>
      <c r="G570" s="46"/>
      <c r="H570" s="46"/>
      <c r="I570" s="46"/>
      <c r="J570" s="133"/>
      <c r="K570" s="132"/>
      <c r="L570" s="46"/>
      <c r="M570" s="46"/>
      <c r="N570" s="46"/>
      <c r="O570" s="133"/>
      <c r="P570" s="57"/>
      <c r="Q570" s="80"/>
      <c r="Y570"/>
      <c r="Z570"/>
      <c r="AA570"/>
      <c r="AB570"/>
    </row>
    <row r="571" spans="1:28" s="11" customFormat="1" ht="15.75" x14ac:dyDescent="0.25">
      <c r="A571" s="147">
        <v>7</v>
      </c>
      <c r="B571" s="458"/>
      <c r="C571" s="459"/>
      <c r="D571" s="45"/>
      <c r="E571" s="148"/>
      <c r="F571" s="132"/>
      <c r="G571" s="46"/>
      <c r="H571" s="46"/>
      <c r="I571" s="46"/>
      <c r="J571" s="133"/>
      <c r="K571" s="132"/>
      <c r="L571" s="46"/>
      <c r="M571" s="46"/>
      <c r="N571" s="46"/>
      <c r="O571" s="133"/>
      <c r="P571" s="57"/>
      <c r="Q571" s="80"/>
      <c r="Y571"/>
      <c r="Z571"/>
      <c r="AA571"/>
      <c r="AB571"/>
    </row>
    <row r="572" spans="1:28" s="11" customFormat="1" ht="15.75" x14ac:dyDescent="0.25">
      <c r="A572" s="147">
        <v>8</v>
      </c>
      <c r="B572" s="458"/>
      <c r="C572" s="459"/>
      <c r="D572" s="45"/>
      <c r="E572" s="148"/>
      <c r="F572" s="132"/>
      <c r="G572" s="46"/>
      <c r="H572" s="46"/>
      <c r="I572" s="46"/>
      <c r="J572" s="133"/>
      <c r="K572" s="132"/>
      <c r="L572" s="46"/>
      <c r="M572" s="46"/>
      <c r="N572" s="46"/>
      <c r="O572" s="133"/>
      <c r="P572" s="57"/>
      <c r="Q572" s="80"/>
      <c r="Y572"/>
      <c r="Z572"/>
      <c r="AA572"/>
      <c r="AB572"/>
    </row>
    <row r="573" spans="1:28" s="11" customFormat="1" ht="15.75" x14ac:dyDescent="0.25">
      <c r="A573" s="147">
        <v>9</v>
      </c>
      <c r="B573" s="458"/>
      <c r="C573" s="459"/>
      <c r="D573" s="45"/>
      <c r="E573" s="148"/>
      <c r="F573" s="132"/>
      <c r="G573" s="46"/>
      <c r="H573" s="46"/>
      <c r="I573" s="46"/>
      <c r="J573" s="133"/>
      <c r="K573" s="132"/>
      <c r="L573" s="46"/>
      <c r="M573" s="46"/>
      <c r="N573" s="46"/>
      <c r="O573" s="133"/>
      <c r="P573" s="57"/>
      <c r="Q573" s="80"/>
      <c r="Y573"/>
      <c r="Z573"/>
      <c r="AA573"/>
      <c r="AB573"/>
    </row>
    <row r="574" spans="1:28" s="11" customFormat="1" ht="15.75" x14ac:dyDescent="0.25">
      <c r="A574" s="147">
        <v>10</v>
      </c>
      <c r="B574" s="458"/>
      <c r="C574" s="459"/>
      <c r="D574" s="45"/>
      <c r="E574" s="148"/>
      <c r="F574" s="132"/>
      <c r="G574" s="46"/>
      <c r="H574" s="46"/>
      <c r="I574" s="46"/>
      <c r="J574" s="133"/>
      <c r="K574" s="132"/>
      <c r="L574" s="46"/>
      <c r="M574" s="46"/>
      <c r="N574" s="46"/>
      <c r="O574" s="133"/>
      <c r="P574" s="57"/>
      <c r="Q574" s="80"/>
      <c r="Y574"/>
      <c r="Z574"/>
      <c r="AA574"/>
      <c r="AB574"/>
    </row>
    <row r="575" spans="1:28" s="11" customFormat="1" ht="15.75" x14ac:dyDescent="0.25">
      <c r="A575" s="147">
        <v>11</v>
      </c>
      <c r="B575" s="458"/>
      <c r="C575" s="459"/>
      <c r="D575" s="45"/>
      <c r="E575" s="148"/>
      <c r="F575" s="132"/>
      <c r="G575" s="46"/>
      <c r="H575" s="46"/>
      <c r="I575" s="46"/>
      <c r="J575" s="133"/>
      <c r="K575" s="132"/>
      <c r="L575" s="46"/>
      <c r="M575" s="46"/>
      <c r="N575" s="46"/>
      <c r="O575" s="133"/>
      <c r="P575" s="57"/>
      <c r="Q575" s="80"/>
      <c r="Y575"/>
      <c r="Z575"/>
      <c r="AA575"/>
      <c r="AB575"/>
    </row>
    <row r="576" spans="1:28" s="11" customFormat="1" ht="16.5" thickBot="1" x14ac:dyDescent="0.3">
      <c r="A576" s="149">
        <v>12</v>
      </c>
      <c r="B576" s="462"/>
      <c r="C576" s="463"/>
      <c r="D576" s="150"/>
      <c r="E576" s="151"/>
      <c r="F576" s="136"/>
      <c r="G576" s="46"/>
      <c r="H576" s="137"/>
      <c r="I576" s="137"/>
      <c r="J576" s="138"/>
      <c r="K576" s="136"/>
      <c r="L576" s="137"/>
      <c r="M576" s="137"/>
      <c r="N576" s="46"/>
      <c r="O576" s="138"/>
      <c r="P576" s="57"/>
      <c r="Q576" s="80"/>
      <c r="Y576"/>
      <c r="Z576"/>
      <c r="AA576"/>
      <c r="AB576"/>
    </row>
    <row r="577" spans="1:28" s="11" customFormat="1" ht="13.5" thickBot="1" x14ac:dyDescent="0.25">
      <c r="A577"/>
      <c r="B577" s="198"/>
      <c r="C577"/>
      <c r="D577" s="460" t="s">
        <v>13</v>
      </c>
      <c r="E577" s="509"/>
      <c r="F577" s="139">
        <f>SUM(F565:F576)</f>
        <v>0</v>
      </c>
      <c r="G577" s="140">
        <f>SUM(G565:G576)</f>
        <v>0</v>
      </c>
      <c r="H577" s="140">
        <f t="shared" ref="H577" si="162">SUM(H565:H576)</f>
        <v>0</v>
      </c>
      <c r="I577" s="140">
        <f t="shared" ref="I577" si="163">SUM(I565:I576)</f>
        <v>0</v>
      </c>
      <c r="J577" s="141"/>
      <c r="K577" s="139">
        <f>SUM(K565:K576)</f>
        <v>0</v>
      </c>
      <c r="L577" s="140">
        <f t="shared" ref="L577" si="164">SUM(L565:L576)</f>
        <v>0</v>
      </c>
      <c r="M577" s="140">
        <f t="shared" ref="M577" si="165">SUM(M565:M576)</f>
        <v>0</v>
      </c>
      <c r="N577" s="140">
        <f t="shared" ref="N577" si="166">SUM(N565:N576)</f>
        <v>0</v>
      </c>
      <c r="O577" s="141"/>
      <c r="P577" s="57"/>
      <c r="Q577" s="80"/>
      <c r="Y577"/>
      <c r="Z577"/>
      <c r="AA577"/>
      <c r="AB577"/>
    </row>
    <row r="578" spans="1:28" s="11" customFormat="1" x14ac:dyDescent="0.2">
      <c r="A578" s="359" t="s">
        <v>69</v>
      </c>
      <c r="B578" s="359"/>
      <c r="C578" s="28" t="s">
        <v>71</v>
      </c>
      <c r="D578" s="1"/>
      <c r="E578" s="4"/>
      <c r="F578" s="4"/>
      <c r="G578" s="1"/>
      <c r="H578" s="5"/>
      <c r="I578" s="5"/>
      <c r="J578" s="4"/>
      <c r="K578" s="5"/>
      <c r="L578" s="5"/>
      <c r="M578" s="5"/>
      <c r="N578" s="5"/>
      <c r="P578" s="57"/>
      <c r="Q578" s="80"/>
      <c r="Y578"/>
      <c r="Z578"/>
      <c r="AA578"/>
      <c r="AB578"/>
    </row>
    <row r="579" spans="1:28" s="11" customFormat="1" x14ac:dyDescent="0.2">
      <c r="A579" s="16"/>
      <c r="B579" s="16"/>
      <c r="C579" s="28" t="s">
        <v>70</v>
      </c>
      <c r="D579" s="1"/>
      <c r="E579" s="4"/>
      <c r="F579" s="4"/>
      <c r="G579" s="1"/>
      <c r="H579" s="5"/>
      <c r="I579" s="5"/>
      <c r="J579" s="4"/>
      <c r="K579" s="5"/>
      <c r="L579" s="5"/>
      <c r="M579" s="5"/>
      <c r="N579" s="5"/>
      <c r="P579" s="57"/>
      <c r="Q579" s="80"/>
      <c r="Y579"/>
      <c r="Z579"/>
      <c r="AA579"/>
      <c r="AB579"/>
    </row>
    <row r="580" spans="1:28" s="11" customFormat="1" ht="13.5" thickBot="1" x14ac:dyDescent="0.25">
      <c r="A580" s="82"/>
      <c r="B580" s="83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57"/>
      <c r="Q580" s="80"/>
      <c r="Y580"/>
      <c r="Z580"/>
      <c r="AA580"/>
      <c r="AB580"/>
    </row>
    <row r="581" spans="1:28" s="11" customFormat="1" x14ac:dyDescent="0.2">
      <c r="A581" s="360" t="s">
        <v>135</v>
      </c>
      <c r="B581" s="361"/>
      <c r="C581" s="360" t="s">
        <v>155</v>
      </c>
      <c r="D581" s="364"/>
      <c r="E581" s="361"/>
      <c r="F581" s="383" t="s">
        <v>78</v>
      </c>
      <c r="G581" s="384"/>
      <c r="H581" s="384"/>
      <c r="I581" s="384"/>
      <c r="J581" s="385"/>
      <c r="K581" s="389" t="s">
        <v>158</v>
      </c>
      <c r="L581" s="390"/>
      <c r="M581" s="390"/>
      <c r="N581" s="390"/>
      <c r="O581" s="391"/>
      <c r="P581" s="57"/>
      <c r="Q581" s="80"/>
      <c r="Y581"/>
      <c r="Z581"/>
      <c r="AA581"/>
      <c r="AB581"/>
    </row>
    <row r="582" spans="1:28" s="11" customFormat="1" ht="13.5" thickBot="1" x14ac:dyDescent="0.25">
      <c r="A582" s="362"/>
      <c r="B582" s="363"/>
      <c r="C582" s="362"/>
      <c r="D582" s="366"/>
      <c r="E582" s="363"/>
      <c r="F582" s="386"/>
      <c r="G582" s="387"/>
      <c r="H582" s="387"/>
      <c r="I582" s="387"/>
      <c r="J582" s="388"/>
      <c r="K582" s="392"/>
      <c r="L582" s="393"/>
      <c r="M582" s="393"/>
      <c r="N582" s="393"/>
      <c r="O582" s="394"/>
      <c r="P582" s="57"/>
      <c r="Q582" s="80"/>
      <c r="Y582"/>
      <c r="Z582"/>
      <c r="AA582"/>
      <c r="AB582"/>
    </row>
    <row r="583" spans="1:28" s="11" customFormat="1" ht="13.5" thickBot="1" x14ac:dyDescent="0.25">
      <c r="A583" s="142" t="s">
        <v>9</v>
      </c>
      <c r="B583" s="448" t="s">
        <v>10</v>
      </c>
      <c r="C583" s="449"/>
      <c r="D583" s="142" t="s">
        <v>15</v>
      </c>
      <c r="E583" s="143" t="s">
        <v>8</v>
      </c>
      <c r="F583" s="134" t="s">
        <v>11</v>
      </c>
      <c r="G583" s="36" t="s">
        <v>42</v>
      </c>
      <c r="H583" s="36" t="s">
        <v>85</v>
      </c>
      <c r="I583" s="36" t="s">
        <v>14</v>
      </c>
      <c r="J583" s="135" t="s">
        <v>12</v>
      </c>
      <c r="K583" s="130" t="s">
        <v>11</v>
      </c>
      <c r="L583" s="37" t="s">
        <v>42</v>
      </c>
      <c r="M583" s="37" t="s">
        <v>85</v>
      </c>
      <c r="N583" s="37" t="s">
        <v>157</v>
      </c>
      <c r="O583" s="131" t="s">
        <v>12</v>
      </c>
      <c r="P583" s="57"/>
      <c r="Q583" s="80"/>
      <c r="Y583"/>
      <c r="Z583"/>
      <c r="AA583"/>
      <c r="AB583"/>
    </row>
    <row r="584" spans="1:28" s="11" customFormat="1" ht="15.75" x14ac:dyDescent="0.25">
      <c r="A584" s="144">
        <v>1</v>
      </c>
      <c r="B584" s="456"/>
      <c r="C584" s="457"/>
      <c r="D584" s="145"/>
      <c r="E584" s="146"/>
      <c r="F584" s="132"/>
      <c r="G584" s="46"/>
      <c r="H584" s="46"/>
      <c r="I584" s="46"/>
      <c r="J584" s="133"/>
      <c r="K584" s="132"/>
      <c r="L584" s="46"/>
      <c r="M584" s="46"/>
      <c r="N584" s="46"/>
      <c r="O584" s="133"/>
      <c r="P584" s="57"/>
      <c r="Q584" s="80"/>
      <c r="Y584"/>
      <c r="Z584"/>
      <c r="AA584"/>
      <c r="AB584"/>
    </row>
    <row r="585" spans="1:28" s="11" customFormat="1" ht="15.75" x14ac:dyDescent="0.25">
      <c r="A585" s="147">
        <v>2</v>
      </c>
      <c r="B585" s="458"/>
      <c r="C585" s="459"/>
      <c r="D585" s="45"/>
      <c r="E585" s="148"/>
      <c r="F585" s="132"/>
      <c r="G585" s="46"/>
      <c r="H585" s="46"/>
      <c r="I585" s="46"/>
      <c r="J585" s="133"/>
      <c r="K585" s="132"/>
      <c r="L585" s="46"/>
      <c r="M585" s="46"/>
      <c r="N585" s="46"/>
      <c r="O585" s="133"/>
      <c r="P585" s="57"/>
      <c r="Q585" s="80"/>
      <c r="Y585"/>
      <c r="Z585"/>
      <c r="AA585"/>
      <c r="AB585"/>
    </row>
    <row r="586" spans="1:28" s="11" customFormat="1" ht="15.75" x14ac:dyDescent="0.25">
      <c r="A586" s="147">
        <v>3</v>
      </c>
      <c r="B586" s="458"/>
      <c r="C586" s="459"/>
      <c r="D586" s="45"/>
      <c r="E586" s="148"/>
      <c r="F586" s="132"/>
      <c r="G586" s="46"/>
      <c r="H586" s="46"/>
      <c r="I586" s="46"/>
      <c r="J586" s="133"/>
      <c r="K586" s="132"/>
      <c r="L586" s="46"/>
      <c r="M586" s="46"/>
      <c r="N586" s="46"/>
      <c r="O586" s="133"/>
      <c r="P586" s="57"/>
      <c r="Q586" s="80"/>
      <c r="Y586"/>
      <c r="Z586"/>
      <c r="AA586"/>
      <c r="AB586"/>
    </row>
    <row r="587" spans="1:28" s="11" customFormat="1" ht="15.75" x14ac:dyDescent="0.25">
      <c r="A587" s="147">
        <v>4</v>
      </c>
      <c r="B587" s="458"/>
      <c r="C587" s="459"/>
      <c r="D587" s="45"/>
      <c r="E587" s="148"/>
      <c r="F587" s="132"/>
      <c r="G587" s="46"/>
      <c r="H587" s="46"/>
      <c r="I587" s="46"/>
      <c r="J587" s="133"/>
      <c r="K587" s="132"/>
      <c r="L587" s="46"/>
      <c r="M587" s="46"/>
      <c r="N587" s="46"/>
      <c r="O587" s="133"/>
      <c r="P587" s="57"/>
      <c r="Q587" s="80"/>
      <c r="Y587"/>
      <c r="Z587"/>
      <c r="AA587"/>
      <c r="AB587"/>
    </row>
    <row r="588" spans="1:28" s="11" customFormat="1" ht="15.75" x14ac:dyDescent="0.25">
      <c r="A588" s="147">
        <v>5</v>
      </c>
      <c r="B588" s="458"/>
      <c r="C588" s="459"/>
      <c r="D588" s="45"/>
      <c r="E588" s="148"/>
      <c r="F588" s="132"/>
      <c r="G588" s="46"/>
      <c r="H588" s="46"/>
      <c r="I588" s="46"/>
      <c r="J588" s="133"/>
      <c r="K588" s="132"/>
      <c r="L588" s="46"/>
      <c r="M588" s="46"/>
      <c r="N588" s="46"/>
      <c r="O588" s="133"/>
      <c r="P588" s="57"/>
      <c r="Q588" s="80"/>
      <c r="Y588"/>
      <c r="Z588"/>
      <c r="AA588"/>
      <c r="AB588"/>
    </row>
    <row r="589" spans="1:28" s="11" customFormat="1" ht="15.75" x14ac:dyDescent="0.25">
      <c r="A589" s="147">
        <v>6</v>
      </c>
      <c r="B589" s="458"/>
      <c r="C589" s="459"/>
      <c r="D589" s="45"/>
      <c r="E589" s="148"/>
      <c r="F589" s="132"/>
      <c r="G589" s="46"/>
      <c r="H589" s="46"/>
      <c r="I589" s="46"/>
      <c r="J589" s="133"/>
      <c r="K589" s="132"/>
      <c r="L589" s="46"/>
      <c r="M589" s="46"/>
      <c r="N589" s="46"/>
      <c r="O589" s="133"/>
      <c r="P589" s="57"/>
      <c r="Q589" s="80"/>
      <c r="Y589"/>
      <c r="Z589"/>
      <c r="AA589"/>
      <c r="AB589"/>
    </row>
    <row r="590" spans="1:28" s="11" customFormat="1" ht="15.75" x14ac:dyDescent="0.25">
      <c r="A590" s="147">
        <v>7</v>
      </c>
      <c r="B590" s="458"/>
      <c r="C590" s="459"/>
      <c r="D590" s="45"/>
      <c r="E590" s="148"/>
      <c r="F590" s="132"/>
      <c r="G590" s="46"/>
      <c r="H590" s="46"/>
      <c r="I590" s="46"/>
      <c r="J590" s="133"/>
      <c r="K590" s="132"/>
      <c r="L590" s="46"/>
      <c r="M590" s="46"/>
      <c r="N590" s="46"/>
      <c r="O590" s="133"/>
      <c r="P590" s="57"/>
      <c r="Q590" s="80"/>
      <c r="Y590"/>
      <c r="Z590"/>
      <c r="AA590"/>
      <c r="AB590"/>
    </row>
    <row r="591" spans="1:28" s="11" customFormat="1" ht="15.75" x14ac:dyDescent="0.25">
      <c r="A591" s="147">
        <v>8</v>
      </c>
      <c r="B591" s="458"/>
      <c r="C591" s="459"/>
      <c r="D591" s="45"/>
      <c r="E591" s="148"/>
      <c r="F591" s="132"/>
      <c r="G591" s="46"/>
      <c r="H591" s="46"/>
      <c r="I591" s="46"/>
      <c r="J591" s="133"/>
      <c r="K591" s="132"/>
      <c r="L591" s="46"/>
      <c r="M591" s="46"/>
      <c r="N591" s="46"/>
      <c r="O591" s="133"/>
      <c r="P591" s="57"/>
      <c r="Q591" s="80"/>
      <c r="Y591"/>
      <c r="Z591"/>
      <c r="AA591"/>
      <c r="AB591"/>
    </row>
    <row r="592" spans="1:28" s="11" customFormat="1" ht="15.75" x14ac:dyDescent="0.25">
      <c r="A592" s="147">
        <v>9</v>
      </c>
      <c r="B592" s="458"/>
      <c r="C592" s="459"/>
      <c r="D592" s="45"/>
      <c r="E592" s="148"/>
      <c r="F592" s="132"/>
      <c r="G592" s="46"/>
      <c r="H592" s="46"/>
      <c r="I592" s="46"/>
      <c r="J592" s="133"/>
      <c r="K592" s="132"/>
      <c r="L592" s="46"/>
      <c r="M592" s="46"/>
      <c r="N592" s="46"/>
      <c r="O592" s="133"/>
      <c r="P592" s="57"/>
      <c r="Q592" s="80"/>
      <c r="Y592"/>
      <c r="Z592"/>
      <c r="AA592"/>
      <c r="AB592"/>
    </row>
    <row r="593" spans="1:28" s="11" customFormat="1" ht="15.75" x14ac:dyDescent="0.25">
      <c r="A593" s="147">
        <v>10</v>
      </c>
      <c r="B593" s="458"/>
      <c r="C593" s="459"/>
      <c r="D593" s="45"/>
      <c r="E593" s="148"/>
      <c r="F593" s="132"/>
      <c r="G593" s="46"/>
      <c r="H593" s="46"/>
      <c r="I593" s="46"/>
      <c r="J593" s="133"/>
      <c r="K593" s="132"/>
      <c r="L593" s="46"/>
      <c r="M593" s="46"/>
      <c r="N593" s="46"/>
      <c r="O593" s="133"/>
      <c r="P593" s="57"/>
      <c r="Q593" s="80"/>
      <c r="Y593"/>
      <c r="Z593"/>
      <c r="AA593"/>
      <c r="AB593"/>
    </row>
    <row r="594" spans="1:28" s="11" customFormat="1" ht="15.75" x14ac:dyDescent="0.25">
      <c r="A594" s="147">
        <v>11</v>
      </c>
      <c r="B594" s="458"/>
      <c r="C594" s="459"/>
      <c r="D594" s="45"/>
      <c r="E594" s="148"/>
      <c r="F594" s="132"/>
      <c r="G594" s="46"/>
      <c r="H594" s="46"/>
      <c r="I594" s="46"/>
      <c r="J594" s="133"/>
      <c r="K594" s="132"/>
      <c r="L594" s="46"/>
      <c r="M594" s="46"/>
      <c r="N594" s="46"/>
      <c r="O594" s="133"/>
      <c r="P594" s="57"/>
      <c r="Q594" s="80"/>
      <c r="Y594"/>
      <c r="Z594"/>
      <c r="AA594"/>
      <c r="AB594"/>
    </row>
    <row r="595" spans="1:28" s="11" customFormat="1" ht="16.5" thickBot="1" x14ac:dyDescent="0.3">
      <c r="A595" s="149">
        <v>12</v>
      </c>
      <c r="B595" s="462"/>
      <c r="C595" s="463"/>
      <c r="D595" s="150"/>
      <c r="E595" s="151"/>
      <c r="F595" s="136"/>
      <c r="G595" s="46"/>
      <c r="H595" s="137"/>
      <c r="I595" s="137"/>
      <c r="J595" s="138"/>
      <c r="K595" s="136"/>
      <c r="L595" s="137"/>
      <c r="M595" s="137"/>
      <c r="N595" s="46"/>
      <c r="O595" s="138"/>
      <c r="P595" s="57"/>
      <c r="Q595" s="80"/>
      <c r="Y595"/>
      <c r="Z595"/>
      <c r="AA595"/>
      <c r="AB595"/>
    </row>
    <row r="596" spans="1:28" s="11" customFormat="1" ht="13.5" thickBot="1" x14ac:dyDescent="0.25">
      <c r="A596"/>
      <c r="B596" s="198"/>
      <c r="C596"/>
      <c r="D596" s="460" t="s">
        <v>13</v>
      </c>
      <c r="E596" s="509"/>
      <c r="F596" s="139">
        <f>SUM(F584:F595)</f>
        <v>0</v>
      </c>
      <c r="G596" s="140">
        <f>SUM(G584:G595)</f>
        <v>0</v>
      </c>
      <c r="H596" s="140">
        <f t="shared" ref="H596" si="167">SUM(H584:H595)</f>
        <v>0</v>
      </c>
      <c r="I596" s="140">
        <f t="shared" ref="I596" si="168">SUM(I584:I595)</f>
        <v>0</v>
      </c>
      <c r="J596" s="141"/>
      <c r="K596" s="139">
        <f>SUM(K584:K595)</f>
        <v>0</v>
      </c>
      <c r="L596" s="140">
        <f t="shared" ref="L596" si="169">SUM(L584:L595)</f>
        <v>0</v>
      </c>
      <c r="M596" s="140">
        <f t="shared" ref="M596" si="170">SUM(M584:M595)</f>
        <v>0</v>
      </c>
      <c r="N596" s="140">
        <f t="shared" ref="N596" si="171">SUM(N584:N595)</f>
        <v>0</v>
      </c>
      <c r="O596" s="141"/>
      <c r="P596" s="57"/>
      <c r="Q596" s="80"/>
      <c r="Y596"/>
      <c r="Z596"/>
      <c r="AA596"/>
      <c r="AB596"/>
    </row>
    <row r="597" spans="1:28" s="11" customFormat="1" x14ac:dyDescent="0.2">
      <c r="A597" s="359" t="s">
        <v>69</v>
      </c>
      <c r="B597" s="359"/>
      <c r="C597" s="28" t="s">
        <v>71</v>
      </c>
      <c r="D597" s="1"/>
      <c r="E597" s="4"/>
      <c r="F597" s="4"/>
      <c r="G597" s="1"/>
      <c r="H597" s="5"/>
      <c r="I597" s="5"/>
      <c r="J597" s="4"/>
      <c r="K597" s="5"/>
      <c r="L597" s="5"/>
      <c r="M597" s="5"/>
      <c r="N597" s="5"/>
      <c r="P597" s="57"/>
      <c r="Q597" s="80"/>
      <c r="Y597"/>
      <c r="Z597"/>
      <c r="AA597"/>
      <c r="AB597"/>
    </row>
    <row r="598" spans="1:28" s="11" customFormat="1" x14ac:dyDescent="0.2">
      <c r="A598" s="16"/>
      <c r="B598" s="16"/>
      <c r="C598" s="28" t="s">
        <v>70</v>
      </c>
      <c r="D598" s="1"/>
      <c r="E598" s="4"/>
      <c r="F598" s="4"/>
      <c r="G598" s="1"/>
      <c r="H598" s="5"/>
      <c r="I598" s="5"/>
      <c r="J598" s="4"/>
      <c r="K598" s="5"/>
      <c r="L598" s="5"/>
      <c r="M598" s="5"/>
      <c r="N598" s="5"/>
      <c r="P598" s="57"/>
      <c r="Q598" s="80"/>
      <c r="Y598"/>
      <c r="Z598"/>
      <c r="AA598"/>
      <c r="AB598"/>
    </row>
    <row r="599" spans="1:28" s="11" customFormat="1" ht="13.5" thickBot="1" x14ac:dyDescent="0.25">
      <c r="A599" s="82"/>
      <c r="B599" s="83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57"/>
      <c r="Q599" s="80"/>
      <c r="Y599"/>
      <c r="Z599"/>
      <c r="AA599"/>
      <c r="AB599"/>
    </row>
    <row r="600" spans="1:28" s="11" customFormat="1" x14ac:dyDescent="0.2">
      <c r="A600" s="360" t="s">
        <v>136</v>
      </c>
      <c r="B600" s="361"/>
      <c r="C600" s="360" t="s">
        <v>155</v>
      </c>
      <c r="D600" s="364"/>
      <c r="E600" s="361"/>
      <c r="F600" s="383" t="s">
        <v>78</v>
      </c>
      <c r="G600" s="384"/>
      <c r="H600" s="384"/>
      <c r="I600" s="384"/>
      <c r="J600" s="385"/>
      <c r="K600" s="389" t="s">
        <v>158</v>
      </c>
      <c r="L600" s="390"/>
      <c r="M600" s="390"/>
      <c r="N600" s="390"/>
      <c r="O600" s="391"/>
      <c r="P600" s="57"/>
      <c r="Q600" s="80"/>
      <c r="Y600"/>
      <c r="Z600"/>
      <c r="AA600"/>
      <c r="AB600"/>
    </row>
    <row r="601" spans="1:28" s="11" customFormat="1" ht="13.5" thickBot="1" x14ac:dyDescent="0.25">
      <c r="A601" s="362"/>
      <c r="B601" s="363"/>
      <c r="C601" s="362"/>
      <c r="D601" s="366"/>
      <c r="E601" s="363"/>
      <c r="F601" s="386"/>
      <c r="G601" s="387"/>
      <c r="H601" s="387"/>
      <c r="I601" s="387"/>
      <c r="J601" s="388"/>
      <c r="K601" s="392"/>
      <c r="L601" s="393"/>
      <c r="M601" s="393"/>
      <c r="N601" s="393"/>
      <c r="O601" s="394"/>
      <c r="P601" s="57"/>
      <c r="Q601" s="80"/>
      <c r="Y601"/>
      <c r="Z601"/>
      <c r="AA601"/>
      <c r="AB601"/>
    </row>
    <row r="602" spans="1:28" s="11" customFormat="1" ht="13.5" thickBot="1" x14ac:dyDescent="0.25">
      <c r="A602" s="142" t="s">
        <v>9</v>
      </c>
      <c r="B602" s="448" t="s">
        <v>10</v>
      </c>
      <c r="C602" s="449"/>
      <c r="D602" s="142" t="s">
        <v>15</v>
      </c>
      <c r="E602" s="143" t="s">
        <v>8</v>
      </c>
      <c r="F602" s="134" t="s">
        <v>11</v>
      </c>
      <c r="G602" s="36" t="s">
        <v>42</v>
      </c>
      <c r="H602" s="36" t="s">
        <v>85</v>
      </c>
      <c r="I602" s="36" t="s">
        <v>14</v>
      </c>
      <c r="J602" s="135" t="s">
        <v>12</v>
      </c>
      <c r="K602" s="130" t="s">
        <v>11</v>
      </c>
      <c r="L602" s="37" t="s">
        <v>42</v>
      </c>
      <c r="M602" s="37" t="s">
        <v>85</v>
      </c>
      <c r="N602" s="37" t="s">
        <v>157</v>
      </c>
      <c r="O602" s="131" t="s">
        <v>12</v>
      </c>
      <c r="P602" s="57"/>
      <c r="Q602" s="80"/>
      <c r="Y602"/>
      <c r="Z602"/>
      <c r="AA602"/>
      <c r="AB602"/>
    </row>
    <row r="603" spans="1:28" s="11" customFormat="1" ht="15.75" x14ac:dyDescent="0.25">
      <c r="A603" s="144">
        <v>1</v>
      </c>
      <c r="B603" s="456"/>
      <c r="C603" s="457"/>
      <c r="D603" s="145"/>
      <c r="E603" s="146"/>
      <c r="F603" s="132"/>
      <c r="G603" s="46"/>
      <c r="H603" s="46"/>
      <c r="I603" s="46"/>
      <c r="J603" s="133"/>
      <c r="K603" s="132"/>
      <c r="L603" s="46"/>
      <c r="M603" s="46"/>
      <c r="N603" s="46"/>
      <c r="O603" s="133"/>
      <c r="P603" s="57"/>
      <c r="Q603" s="80"/>
      <c r="Y603"/>
      <c r="Z603"/>
      <c r="AA603"/>
      <c r="AB603"/>
    </row>
    <row r="604" spans="1:28" s="11" customFormat="1" ht="15.75" x14ac:dyDescent="0.25">
      <c r="A604" s="147">
        <v>2</v>
      </c>
      <c r="B604" s="458"/>
      <c r="C604" s="459"/>
      <c r="D604" s="45"/>
      <c r="E604" s="148"/>
      <c r="F604" s="132"/>
      <c r="G604" s="46"/>
      <c r="H604" s="46"/>
      <c r="I604" s="46"/>
      <c r="J604" s="133"/>
      <c r="K604" s="132"/>
      <c r="L604" s="46"/>
      <c r="M604" s="46"/>
      <c r="N604" s="46"/>
      <c r="O604" s="133"/>
      <c r="P604" s="57"/>
      <c r="Q604" s="80"/>
      <c r="Y604"/>
      <c r="Z604"/>
      <c r="AA604"/>
      <c r="AB604"/>
    </row>
    <row r="605" spans="1:28" s="11" customFormat="1" ht="15.75" x14ac:dyDescent="0.25">
      <c r="A605" s="147">
        <v>3</v>
      </c>
      <c r="B605" s="458"/>
      <c r="C605" s="459"/>
      <c r="D605" s="45"/>
      <c r="E605" s="148"/>
      <c r="F605" s="132"/>
      <c r="G605" s="46"/>
      <c r="H605" s="46"/>
      <c r="I605" s="46"/>
      <c r="J605" s="133"/>
      <c r="K605" s="132"/>
      <c r="L605" s="46"/>
      <c r="M605" s="46"/>
      <c r="N605" s="46"/>
      <c r="O605" s="133"/>
      <c r="P605" s="57"/>
      <c r="Q605" s="80"/>
      <c r="Y605"/>
      <c r="Z605"/>
      <c r="AA605"/>
      <c r="AB605"/>
    </row>
    <row r="606" spans="1:28" s="11" customFormat="1" ht="15.75" x14ac:dyDescent="0.25">
      <c r="A606" s="147">
        <v>4</v>
      </c>
      <c r="B606" s="458"/>
      <c r="C606" s="459"/>
      <c r="D606" s="45"/>
      <c r="E606" s="148"/>
      <c r="F606" s="132"/>
      <c r="G606" s="46"/>
      <c r="H606" s="46"/>
      <c r="I606" s="46"/>
      <c r="J606" s="133"/>
      <c r="K606" s="132"/>
      <c r="L606" s="46"/>
      <c r="M606" s="46"/>
      <c r="N606" s="46"/>
      <c r="O606" s="133"/>
      <c r="P606" s="57"/>
      <c r="Q606" s="80"/>
      <c r="Y606"/>
      <c r="Z606"/>
      <c r="AA606"/>
      <c r="AB606"/>
    </row>
    <row r="607" spans="1:28" s="11" customFormat="1" ht="15.75" x14ac:dyDescent="0.25">
      <c r="A607" s="147">
        <v>5</v>
      </c>
      <c r="B607" s="458"/>
      <c r="C607" s="459"/>
      <c r="D607" s="45"/>
      <c r="E607" s="148"/>
      <c r="F607" s="132"/>
      <c r="G607" s="46"/>
      <c r="H607" s="46"/>
      <c r="I607" s="46"/>
      <c r="J607" s="133"/>
      <c r="K607" s="132"/>
      <c r="L607" s="46"/>
      <c r="M607" s="46"/>
      <c r="N607" s="46"/>
      <c r="O607" s="133"/>
      <c r="P607" s="57"/>
      <c r="Q607" s="80"/>
      <c r="Y607"/>
      <c r="Z607"/>
      <c r="AA607"/>
      <c r="AB607"/>
    </row>
    <row r="608" spans="1:28" s="11" customFormat="1" ht="15.75" x14ac:dyDescent="0.25">
      <c r="A608" s="147">
        <v>6</v>
      </c>
      <c r="B608" s="458"/>
      <c r="C608" s="459"/>
      <c r="D608" s="45"/>
      <c r="E608" s="148"/>
      <c r="F608" s="132"/>
      <c r="G608" s="46"/>
      <c r="H608" s="46"/>
      <c r="I608" s="46"/>
      <c r="J608" s="133"/>
      <c r="K608" s="132"/>
      <c r="L608" s="46"/>
      <c r="M608" s="46"/>
      <c r="N608" s="46"/>
      <c r="O608" s="133"/>
      <c r="P608" s="57"/>
      <c r="Q608" s="80"/>
      <c r="Y608"/>
      <c r="Z608"/>
      <c r="AA608"/>
      <c r="AB608"/>
    </row>
    <row r="609" spans="1:28" s="11" customFormat="1" ht="15.75" x14ac:dyDescent="0.25">
      <c r="A609" s="147">
        <v>7</v>
      </c>
      <c r="B609" s="458"/>
      <c r="C609" s="459"/>
      <c r="D609" s="45"/>
      <c r="E609" s="148"/>
      <c r="F609" s="132"/>
      <c r="G609" s="46"/>
      <c r="H609" s="46"/>
      <c r="I609" s="46"/>
      <c r="J609" s="133"/>
      <c r="K609" s="132"/>
      <c r="L609" s="46"/>
      <c r="M609" s="46"/>
      <c r="N609" s="46"/>
      <c r="O609" s="133"/>
      <c r="P609" s="57"/>
      <c r="Q609" s="80"/>
      <c r="Y609"/>
      <c r="Z609"/>
      <c r="AA609"/>
      <c r="AB609"/>
    </row>
    <row r="610" spans="1:28" s="11" customFormat="1" ht="15.75" x14ac:dyDescent="0.25">
      <c r="A610" s="147">
        <v>8</v>
      </c>
      <c r="B610" s="458"/>
      <c r="C610" s="459"/>
      <c r="D610" s="45"/>
      <c r="E610" s="148"/>
      <c r="F610" s="132"/>
      <c r="G610" s="46"/>
      <c r="H610" s="46"/>
      <c r="I610" s="46"/>
      <c r="J610" s="133"/>
      <c r="K610" s="132"/>
      <c r="L610" s="46"/>
      <c r="M610" s="46"/>
      <c r="N610" s="46"/>
      <c r="O610" s="133"/>
      <c r="P610" s="57"/>
      <c r="Q610" s="80"/>
      <c r="Y610"/>
      <c r="Z610"/>
      <c r="AA610"/>
      <c r="AB610"/>
    </row>
    <row r="611" spans="1:28" s="11" customFormat="1" ht="15.75" x14ac:dyDescent="0.25">
      <c r="A611" s="147">
        <v>9</v>
      </c>
      <c r="B611" s="458"/>
      <c r="C611" s="459"/>
      <c r="D611" s="45"/>
      <c r="E611" s="148"/>
      <c r="F611" s="132"/>
      <c r="G611" s="46"/>
      <c r="H611" s="46"/>
      <c r="I611" s="46"/>
      <c r="J611" s="133"/>
      <c r="K611" s="132"/>
      <c r="L611" s="46"/>
      <c r="M611" s="46"/>
      <c r="N611" s="46"/>
      <c r="O611" s="133"/>
      <c r="P611" s="57"/>
      <c r="Q611" s="80"/>
      <c r="Y611"/>
      <c r="Z611"/>
      <c r="AA611"/>
      <c r="AB611"/>
    </row>
    <row r="612" spans="1:28" s="11" customFormat="1" ht="15.75" x14ac:dyDescent="0.25">
      <c r="A612" s="147">
        <v>10</v>
      </c>
      <c r="B612" s="458"/>
      <c r="C612" s="459"/>
      <c r="D612" s="45"/>
      <c r="E612" s="148"/>
      <c r="F612" s="132"/>
      <c r="G612" s="46"/>
      <c r="H612" s="46"/>
      <c r="I612" s="46"/>
      <c r="J612" s="133"/>
      <c r="K612" s="132"/>
      <c r="L612" s="46"/>
      <c r="M612" s="46"/>
      <c r="N612" s="46"/>
      <c r="O612" s="133"/>
      <c r="P612" s="57"/>
      <c r="Q612" s="80"/>
      <c r="Y612"/>
      <c r="Z612"/>
      <c r="AA612"/>
      <c r="AB612"/>
    </row>
    <row r="613" spans="1:28" s="11" customFormat="1" ht="15.75" x14ac:dyDescent="0.25">
      <c r="A613" s="147">
        <v>11</v>
      </c>
      <c r="B613" s="458"/>
      <c r="C613" s="459"/>
      <c r="D613" s="45"/>
      <c r="E613" s="148"/>
      <c r="F613" s="132"/>
      <c r="G613" s="46"/>
      <c r="H613" s="46"/>
      <c r="I613" s="46"/>
      <c r="J613" s="133"/>
      <c r="K613" s="132"/>
      <c r="L613" s="46"/>
      <c r="M613" s="46"/>
      <c r="N613" s="46"/>
      <c r="O613" s="133"/>
      <c r="P613" s="57"/>
      <c r="Q613" s="80"/>
      <c r="Y613"/>
      <c r="Z613"/>
      <c r="AA613"/>
      <c r="AB613"/>
    </row>
    <row r="614" spans="1:28" s="11" customFormat="1" ht="16.5" thickBot="1" x14ac:dyDescent="0.3">
      <c r="A614" s="149">
        <v>12</v>
      </c>
      <c r="B614" s="462"/>
      <c r="C614" s="463"/>
      <c r="D614" s="150"/>
      <c r="E614" s="151"/>
      <c r="F614" s="136"/>
      <c r="G614" s="46"/>
      <c r="H614" s="137"/>
      <c r="I614" s="137"/>
      <c r="J614" s="138"/>
      <c r="K614" s="136"/>
      <c r="L614" s="137"/>
      <c r="M614" s="137"/>
      <c r="N614" s="46"/>
      <c r="O614" s="138"/>
      <c r="P614" s="57"/>
      <c r="Q614" s="80"/>
      <c r="Y614"/>
      <c r="Z614"/>
      <c r="AA614"/>
      <c r="AB614"/>
    </row>
    <row r="615" spans="1:28" s="11" customFormat="1" ht="13.5" thickBot="1" x14ac:dyDescent="0.25">
      <c r="A615"/>
      <c r="B615" s="198"/>
      <c r="C615"/>
      <c r="D615" s="460" t="s">
        <v>13</v>
      </c>
      <c r="E615" s="509"/>
      <c r="F615" s="139">
        <f>SUM(F603:F614)</f>
        <v>0</v>
      </c>
      <c r="G615" s="140">
        <f>SUM(G603:G614)</f>
        <v>0</v>
      </c>
      <c r="H615" s="140">
        <f t="shared" ref="H615" si="172">SUM(H603:H614)</f>
        <v>0</v>
      </c>
      <c r="I615" s="140">
        <f t="shared" ref="I615" si="173">SUM(I603:I614)</f>
        <v>0</v>
      </c>
      <c r="J615" s="141"/>
      <c r="K615" s="139">
        <f>SUM(K603:K614)</f>
        <v>0</v>
      </c>
      <c r="L615" s="140">
        <f t="shared" ref="L615" si="174">SUM(L603:L614)</f>
        <v>0</v>
      </c>
      <c r="M615" s="140">
        <f t="shared" ref="M615" si="175">SUM(M603:M614)</f>
        <v>0</v>
      </c>
      <c r="N615" s="140">
        <f t="shared" ref="N615" si="176">SUM(N603:N614)</f>
        <v>0</v>
      </c>
      <c r="O615" s="141"/>
      <c r="P615" s="57"/>
      <c r="Q615" s="80"/>
      <c r="Y615"/>
      <c r="Z615"/>
      <c r="AA615"/>
      <c r="AB615"/>
    </row>
    <row r="616" spans="1:28" s="11" customFormat="1" x14ac:dyDescent="0.2">
      <c r="A616"/>
      <c r="B616" s="198"/>
      <c r="C616"/>
      <c r="D616"/>
      <c r="E616"/>
      <c r="F616" s="9"/>
      <c r="G616" s="9"/>
      <c r="H616"/>
      <c r="I616"/>
      <c r="K616"/>
      <c r="L616"/>
      <c r="M616"/>
      <c r="N616"/>
      <c r="P616" s="57"/>
      <c r="Q616" s="80"/>
      <c r="Y616"/>
      <c r="Z616"/>
      <c r="AA616"/>
      <c r="AB616"/>
    </row>
    <row r="617" spans="1:28" s="11" customFormat="1" x14ac:dyDescent="0.2">
      <c r="A617"/>
      <c r="B617" s="198"/>
      <c r="C617"/>
      <c r="D617"/>
      <c r="E617"/>
      <c r="F617" s="9"/>
      <c r="G617" s="9"/>
      <c r="H617"/>
      <c r="I617"/>
      <c r="K617"/>
      <c r="L617"/>
      <c r="M617"/>
      <c r="N617"/>
      <c r="P617" s="57"/>
      <c r="Q617" s="80"/>
      <c r="Y617"/>
      <c r="Z617"/>
      <c r="AA617"/>
      <c r="AB617"/>
    </row>
    <row r="618" spans="1:28" s="11" customFormat="1" x14ac:dyDescent="0.2">
      <c r="A618"/>
      <c r="B618" s="198"/>
      <c r="C618"/>
      <c r="D618"/>
      <c r="E618"/>
      <c r="F618" s="9"/>
      <c r="G618" s="9"/>
      <c r="H618"/>
      <c r="I618"/>
      <c r="K618"/>
      <c r="L618"/>
      <c r="M618"/>
      <c r="N618"/>
      <c r="P618" s="57"/>
      <c r="Q618" s="80"/>
      <c r="Y618"/>
      <c r="Z618"/>
      <c r="AA618"/>
      <c r="AB618"/>
    </row>
    <row r="619" spans="1:28" s="11" customFormat="1" x14ac:dyDescent="0.2">
      <c r="A619"/>
      <c r="B619" s="198"/>
      <c r="C619"/>
      <c r="D619"/>
      <c r="E619"/>
      <c r="F619" s="9"/>
      <c r="G619" s="9"/>
      <c r="H619"/>
      <c r="I619"/>
      <c r="K619"/>
      <c r="L619"/>
      <c r="M619"/>
      <c r="N619"/>
      <c r="P619" s="57"/>
      <c r="Q619" s="80"/>
      <c r="Y619"/>
      <c r="Z619"/>
      <c r="AA619"/>
      <c r="AB619"/>
    </row>
    <row r="620" spans="1:28" s="11" customFormat="1" x14ac:dyDescent="0.2">
      <c r="A620"/>
      <c r="B620" s="198"/>
      <c r="C620"/>
      <c r="D620"/>
      <c r="E620"/>
      <c r="F620" s="9"/>
      <c r="G620" s="9"/>
      <c r="H620"/>
      <c r="I620"/>
      <c r="K620"/>
      <c r="L620"/>
      <c r="M620"/>
      <c r="N620"/>
      <c r="P620" s="57"/>
      <c r="Q620" s="80"/>
      <c r="Y620"/>
      <c r="Z620"/>
      <c r="AA620"/>
      <c r="AB620"/>
    </row>
  </sheetData>
  <sheetProtection password="843F" sheet="1" selectLockedCells="1"/>
  <mergeCells count="627">
    <mergeCell ref="I1:J1"/>
    <mergeCell ref="Q1:W2"/>
    <mergeCell ref="A2:H2"/>
    <mergeCell ref="B4:C4"/>
    <mergeCell ref="D4:E4"/>
    <mergeCell ref="G4:H4"/>
    <mergeCell ref="I4:O4"/>
    <mergeCell ref="B9:E9"/>
    <mergeCell ref="G9:O9"/>
    <mergeCell ref="D10:E10"/>
    <mergeCell ref="D11:E11"/>
    <mergeCell ref="B12:C12"/>
    <mergeCell ref="D12:E12"/>
    <mergeCell ref="B5:C5"/>
    <mergeCell ref="D5:E5"/>
    <mergeCell ref="G5:H5"/>
    <mergeCell ref="I5:O5"/>
    <mergeCell ref="B6:C6"/>
    <mergeCell ref="D6:E6"/>
    <mergeCell ref="G6:H6"/>
    <mergeCell ref="I6:O6"/>
    <mergeCell ref="G17:O17"/>
    <mergeCell ref="B18:E18"/>
    <mergeCell ref="G18:O18"/>
    <mergeCell ref="D19:E19"/>
    <mergeCell ref="G19:H19"/>
    <mergeCell ref="I19:O19"/>
    <mergeCell ref="D13:E13"/>
    <mergeCell ref="D14:E14"/>
    <mergeCell ref="D15:E15"/>
    <mergeCell ref="G15:K15"/>
    <mergeCell ref="B16:C16"/>
    <mergeCell ref="D16:E16"/>
    <mergeCell ref="G16:K16"/>
    <mergeCell ref="G22:H22"/>
    <mergeCell ref="I22:O22"/>
    <mergeCell ref="B23:C23"/>
    <mergeCell ref="D23:E23"/>
    <mergeCell ref="G23:H23"/>
    <mergeCell ref="I23:O23"/>
    <mergeCell ref="D20:E20"/>
    <mergeCell ref="G20:H20"/>
    <mergeCell ref="I20:O20"/>
    <mergeCell ref="D21:E21"/>
    <mergeCell ref="G21:H21"/>
    <mergeCell ref="I21:O21"/>
    <mergeCell ref="B24:C24"/>
    <mergeCell ref="D24:E24"/>
    <mergeCell ref="B25:C25"/>
    <mergeCell ref="D25:E25"/>
    <mergeCell ref="A27:B27"/>
    <mergeCell ref="A30:B31"/>
    <mergeCell ref="C30:E31"/>
    <mergeCell ref="B22:C22"/>
    <mergeCell ref="D22:E22"/>
    <mergeCell ref="B33:C33"/>
    <mergeCell ref="B34:C34"/>
    <mergeCell ref="B35:C35"/>
    <mergeCell ref="B36:C36"/>
    <mergeCell ref="B37:C37"/>
    <mergeCell ref="B38:C38"/>
    <mergeCell ref="F30:J31"/>
    <mergeCell ref="K30:O31"/>
    <mergeCell ref="B32:C32"/>
    <mergeCell ref="F70:J71"/>
    <mergeCell ref="K70:O71"/>
    <mergeCell ref="B55:C55"/>
    <mergeCell ref="B56:C56"/>
    <mergeCell ref="B57:C57"/>
    <mergeCell ref="B58:C58"/>
    <mergeCell ref="A67:B67"/>
    <mergeCell ref="B61:C61"/>
    <mergeCell ref="D65:E65"/>
    <mergeCell ref="B62:C62"/>
    <mergeCell ref="B63:C63"/>
    <mergeCell ref="B64:C64"/>
    <mergeCell ref="A70:B71"/>
    <mergeCell ref="C70:E71"/>
    <mergeCell ref="K90:O91"/>
    <mergeCell ref="B92:C92"/>
    <mergeCell ref="B94:C94"/>
    <mergeCell ref="B78:C78"/>
    <mergeCell ref="D85:E85"/>
    <mergeCell ref="A87:B87"/>
    <mergeCell ref="A90:B91"/>
    <mergeCell ref="C90:E91"/>
    <mergeCell ref="F90:J91"/>
    <mergeCell ref="B80:C80"/>
    <mergeCell ref="B81:C81"/>
    <mergeCell ref="B82:C82"/>
    <mergeCell ref="B83:C83"/>
    <mergeCell ref="B84:C84"/>
    <mergeCell ref="B79:C79"/>
    <mergeCell ref="F110:J111"/>
    <mergeCell ref="K110:O111"/>
    <mergeCell ref="B95:C95"/>
    <mergeCell ref="B96:C96"/>
    <mergeCell ref="B97:C97"/>
    <mergeCell ref="B98:C98"/>
    <mergeCell ref="D105:E105"/>
    <mergeCell ref="B99:C99"/>
    <mergeCell ref="B100:C100"/>
    <mergeCell ref="B101:C101"/>
    <mergeCell ref="B102:C102"/>
    <mergeCell ref="B103:C103"/>
    <mergeCell ref="B104:C104"/>
    <mergeCell ref="K130:O131"/>
    <mergeCell ref="B132:C132"/>
    <mergeCell ref="B133:C133"/>
    <mergeCell ref="B118:C118"/>
    <mergeCell ref="D125:E125"/>
    <mergeCell ref="A127:B127"/>
    <mergeCell ref="A130:B131"/>
    <mergeCell ref="C130:E131"/>
    <mergeCell ref="F130:J131"/>
    <mergeCell ref="B122:C122"/>
    <mergeCell ref="B123:C123"/>
    <mergeCell ref="B124:C124"/>
    <mergeCell ref="B119:C119"/>
    <mergeCell ref="B120:C120"/>
    <mergeCell ref="B121:C121"/>
    <mergeCell ref="F150:J151"/>
    <mergeCell ref="K150:O151"/>
    <mergeCell ref="B134:C134"/>
    <mergeCell ref="B135:C135"/>
    <mergeCell ref="B136:C136"/>
    <mergeCell ref="B137:C137"/>
    <mergeCell ref="B138:C138"/>
    <mergeCell ref="D145:E145"/>
    <mergeCell ref="B139:C139"/>
    <mergeCell ref="B140:C140"/>
    <mergeCell ref="B141:C141"/>
    <mergeCell ref="B142:C142"/>
    <mergeCell ref="B144:C144"/>
    <mergeCell ref="B143:C143"/>
    <mergeCell ref="A147:B147"/>
    <mergeCell ref="A150:B151"/>
    <mergeCell ref="C150:E151"/>
    <mergeCell ref="K170:O171"/>
    <mergeCell ref="B172:C172"/>
    <mergeCell ref="B173:C173"/>
    <mergeCell ref="B158:C158"/>
    <mergeCell ref="D165:E165"/>
    <mergeCell ref="A167:B167"/>
    <mergeCell ref="A170:B171"/>
    <mergeCell ref="C170:E171"/>
    <mergeCell ref="F170:J171"/>
    <mergeCell ref="B163:C163"/>
    <mergeCell ref="B164:C164"/>
    <mergeCell ref="B159:C159"/>
    <mergeCell ref="B160:C160"/>
    <mergeCell ref="B161:C161"/>
    <mergeCell ref="B162:C162"/>
    <mergeCell ref="F190:J191"/>
    <mergeCell ref="K190:O191"/>
    <mergeCell ref="B192:C192"/>
    <mergeCell ref="B193:C193"/>
    <mergeCell ref="B194:C194"/>
    <mergeCell ref="B174:C174"/>
    <mergeCell ref="B175:C175"/>
    <mergeCell ref="B176:C176"/>
    <mergeCell ref="B177:C177"/>
    <mergeCell ref="B178:C178"/>
    <mergeCell ref="D185:E185"/>
    <mergeCell ref="B179:C179"/>
    <mergeCell ref="B180:C180"/>
    <mergeCell ref="B181:C181"/>
    <mergeCell ref="B182:C182"/>
    <mergeCell ref="B183:C183"/>
    <mergeCell ref="B184:C184"/>
    <mergeCell ref="K210:O211"/>
    <mergeCell ref="B212:C212"/>
    <mergeCell ref="B213:C213"/>
    <mergeCell ref="B198:C198"/>
    <mergeCell ref="D205:E205"/>
    <mergeCell ref="A207:B207"/>
    <mergeCell ref="A210:B211"/>
    <mergeCell ref="C210:E211"/>
    <mergeCell ref="F210:J211"/>
    <mergeCell ref="B203:C203"/>
    <mergeCell ref="B204:C204"/>
    <mergeCell ref="B199:C199"/>
    <mergeCell ref="B200:C200"/>
    <mergeCell ref="B201:C201"/>
    <mergeCell ref="B202:C202"/>
    <mergeCell ref="F230:J231"/>
    <mergeCell ref="K230:O231"/>
    <mergeCell ref="B214:C214"/>
    <mergeCell ref="B215:C215"/>
    <mergeCell ref="B216:C216"/>
    <mergeCell ref="B217:C217"/>
    <mergeCell ref="B218:C218"/>
    <mergeCell ref="D225:E225"/>
    <mergeCell ref="B219:C219"/>
    <mergeCell ref="B220:C220"/>
    <mergeCell ref="B221:C221"/>
    <mergeCell ref="B222:C222"/>
    <mergeCell ref="B223:C223"/>
    <mergeCell ref="B224:C224"/>
    <mergeCell ref="A227:B227"/>
    <mergeCell ref="A230:B231"/>
    <mergeCell ref="C230:E231"/>
    <mergeCell ref="K250:O251"/>
    <mergeCell ref="B252:C252"/>
    <mergeCell ref="B253:C253"/>
    <mergeCell ref="B238:C238"/>
    <mergeCell ref="D245:E245"/>
    <mergeCell ref="A247:B247"/>
    <mergeCell ref="A250:B251"/>
    <mergeCell ref="C250:E251"/>
    <mergeCell ref="F250:J251"/>
    <mergeCell ref="B243:C243"/>
    <mergeCell ref="B244:C244"/>
    <mergeCell ref="B239:C239"/>
    <mergeCell ref="B240:C240"/>
    <mergeCell ref="B241:C241"/>
    <mergeCell ref="B242:C242"/>
    <mergeCell ref="F270:J271"/>
    <mergeCell ref="K270:O271"/>
    <mergeCell ref="B272:C272"/>
    <mergeCell ref="B273:C273"/>
    <mergeCell ref="B274:C274"/>
    <mergeCell ref="B254:C254"/>
    <mergeCell ref="B255:C255"/>
    <mergeCell ref="B256:C256"/>
    <mergeCell ref="B257:C257"/>
    <mergeCell ref="B258:C258"/>
    <mergeCell ref="D265:E265"/>
    <mergeCell ref="B259:C259"/>
    <mergeCell ref="B260:C260"/>
    <mergeCell ref="B261:C261"/>
    <mergeCell ref="B262:C262"/>
    <mergeCell ref="B263:C263"/>
    <mergeCell ref="B264:C264"/>
    <mergeCell ref="K290:O291"/>
    <mergeCell ref="B292:C292"/>
    <mergeCell ref="B293:C293"/>
    <mergeCell ref="B278:C278"/>
    <mergeCell ref="D285:E285"/>
    <mergeCell ref="A287:B287"/>
    <mergeCell ref="A290:B291"/>
    <mergeCell ref="C290:E291"/>
    <mergeCell ref="F290:J291"/>
    <mergeCell ref="B283:C283"/>
    <mergeCell ref="B284:C284"/>
    <mergeCell ref="B279:C279"/>
    <mergeCell ref="B280:C280"/>
    <mergeCell ref="B281:C281"/>
    <mergeCell ref="B282:C282"/>
    <mergeCell ref="F310:J311"/>
    <mergeCell ref="K310:O311"/>
    <mergeCell ref="B294:C294"/>
    <mergeCell ref="B295:C295"/>
    <mergeCell ref="B296:C296"/>
    <mergeCell ref="B297:C297"/>
    <mergeCell ref="B298:C298"/>
    <mergeCell ref="D305:E305"/>
    <mergeCell ref="B299:C299"/>
    <mergeCell ref="B300:C300"/>
    <mergeCell ref="B301:C301"/>
    <mergeCell ref="B302:C302"/>
    <mergeCell ref="B303:C303"/>
    <mergeCell ref="B304:C304"/>
    <mergeCell ref="A307:B307"/>
    <mergeCell ref="A310:B311"/>
    <mergeCell ref="C310:E311"/>
    <mergeCell ref="K330:O331"/>
    <mergeCell ref="B332:C332"/>
    <mergeCell ref="B333:C333"/>
    <mergeCell ref="B318:C318"/>
    <mergeCell ref="D325:E325"/>
    <mergeCell ref="A327:B327"/>
    <mergeCell ref="A330:B331"/>
    <mergeCell ref="C330:E331"/>
    <mergeCell ref="F330:J331"/>
    <mergeCell ref="B323:C323"/>
    <mergeCell ref="B324:C324"/>
    <mergeCell ref="B319:C319"/>
    <mergeCell ref="B320:C320"/>
    <mergeCell ref="B321:C321"/>
    <mergeCell ref="B322:C322"/>
    <mergeCell ref="F350:J351"/>
    <mergeCell ref="K350:O351"/>
    <mergeCell ref="B352:C352"/>
    <mergeCell ref="B353:C353"/>
    <mergeCell ref="B354:C354"/>
    <mergeCell ref="B334:C334"/>
    <mergeCell ref="B335:C335"/>
    <mergeCell ref="B336:C336"/>
    <mergeCell ref="B337:C337"/>
    <mergeCell ref="B338:C338"/>
    <mergeCell ref="D345:E345"/>
    <mergeCell ref="B339:C339"/>
    <mergeCell ref="B340:C340"/>
    <mergeCell ref="B341:C341"/>
    <mergeCell ref="B342:C342"/>
    <mergeCell ref="B343:C343"/>
    <mergeCell ref="B344:C344"/>
    <mergeCell ref="K370:O371"/>
    <mergeCell ref="B372:C372"/>
    <mergeCell ref="B373:C373"/>
    <mergeCell ref="B358:C358"/>
    <mergeCell ref="D365:E365"/>
    <mergeCell ref="A367:B367"/>
    <mergeCell ref="A370:B371"/>
    <mergeCell ref="C370:E371"/>
    <mergeCell ref="F370:J371"/>
    <mergeCell ref="B363:C363"/>
    <mergeCell ref="B364:C364"/>
    <mergeCell ref="B359:C359"/>
    <mergeCell ref="B360:C360"/>
    <mergeCell ref="B361:C361"/>
    <mergeCell ref="B362:C362"/>
    <mergeCell ref="F390:J391"/>
    <mergeCell ref="K390:O391"/>
    <mergeCell ref="B374:C374"/>
    <mergeCell ref="B375:C375"/>
    <mergeCell ref="B376:C376"/>
    <mergeCell ref="B377:C377"/>
    <mergeCell ref="B378:C378"/>
    <mergeCell ref="D385:E385"/>
    <mergeCell ref="B379:C379"/>
    <mergeCell ref="B380:C380"/>
    <mergeCell ref="B381:C381"/>
    <mergeCell ref="B382:C382"/>
    <mergeCell ref="B383:C383"/>
    <mergeCell ref="B384:C384"/>
    <mergeCell ref="A387:B387"/>
    <mergeCell ref="A390:B391"/>
    <mergeCell ref="C390:E391"/>
    <mergeCell ref="K410:O411"/>
    <mergeCell ref="B412:C412"/>
    <mergeCell ref="B413:C413"/>
    <mergeCell ref="B398:C398"/>
    <mergeCell ref="D405:E405"/>
    <mergeCell ref="A407:B407"/>
    <mergeCell ref="A410:B411"/>
    <mergeCell ref="C410:E411"/>
    <mergeCell ref="F410:J411"/>
    <mergeCell ref="B403:C403"/>
    <mergeCell ref="B404:C404"/>
    <mergeCell ref="B399:C399"/>
    <mergeCell ref="B400:C400"/>
    <mergeCell ref="B401:C401"/>
    <mergeCell ref="B402:C402"/>
    <mergeCell ref="F429:J430"/>
    <mergeCell ref="K429:O430"/>
    <mergeCell ref="B431:C431"/>
    <mergeCell ref="B432:C432"/>
    <mergeCell ref="B433:C433"/>
    <mergeCell ref="B434:C434"/>
    <mergeCell ref="K448:O449"/>
    <mergeCell ref="B450:C450"/>
    <mergeCell ref="B451:C451"/>
    <mergeCell ref="B437:C437"/>
    <mergeCell ref="D444:E444"/>
    <mergeCell ref="A445:B445"/>
    <mergeCell ref="A448:B449"/>
    <mergeCell ref="C448:E449"/>
    <mergeCell ref="F448:J449"/>
    <mergeCell ref="B442:C442"/>
    <mergeCell ref="B443:C443"/>
    <mergeCell ref="B438:C438"/>
    <mergeCell ref="B439:C439"/>
    <mergeCell ref="B440:C440"/>
    <mergeCell ref="B441:C441"/>
    <mergeCell ref="F467:J468"/>
    <mergeCell ref="K467:O468"/>
    <mergeCell ref="B452:C452"/>
    <mergeCell ref="B453:C453"/>
    <mergeCell ref="B454:C454"/>
    <mergeCell ref="B455:C455"/>
    <mergeCell ref="B456:C456"/>
    <mergeCell ref="D463:E463"/>
    <mergeCell ref="B457:C457"/>
    <mergeCell ref="B458:C458"/>
    <mergeCell ref="B459:C459"/>
    <mergeCell ref="B460:C460"/>
    <mergeCell ref="K486:O487"/>
    <mergeCell ref="B488:C488"/>
    <mergeCell ref="B489:C489"/>
    <mergeCell ref="B475:C475"/>
    <mergeCell ref="D482:E482"/>
    <mergeCell ref="A483:B483"/>
    <mergeCell ref="A486:B487"/>
    <mergeCell ref="C486:E487"/>
    <mergeCell ref="F486:J487"/>
    <mergeCell ref="B480:C480"/>
    <mergeCell ref="B481:C481"/>
    <mergeCell ref="B476:C476"/>
    <mergeCell ref="B477:C477"/>
    <mergeCell ref="B478:C478"/>
    <mergeCell ref="B479:C479"/>
    <mergeCell ref="F505:J506"/>
    <mergeCell ref="K505:O506"/>
    <mergeCell ref="B490:C490"/>
    <mergeCell ref="B491:C491"/>
    <mergeCell ref="B492:C492"/>
    <mergeCell ref="B493:C493"/>
    <mergeCell ref="B494:C494"/>
    <mergeCell ref="D501:E501"/>
    <mergeCell ref="B495:C495"/>
    <mergeCell ref="B496:C496"/>
    <mergeCell ref="B497:C497"/>
    <mergeCell ref="B498:C498"/>
    <mergeCell ref="B499:C499"/>
    <mergeCell ref="B500:C500"/>
    <mergeCell ref="B507:C507"/>
    <mergeCell ref="B508:C508"/>
    <mergeCell ref="B509:C509"/>
    <mergeCell ref="B510:C510"/>
    <mergeCell ref="B511:C511"/>
    <mergeCell ref="B512:C512"/>
    <mergeCell ref="A502:B502"/>
    <mergeCell ref="A505:B506"/>
    <mergeCell ref="C505:E506"/>
    <mergeCell ref="K524:O525"/>
    <mergeCell ref="B526:C526"/>
    <mergeCell ref="B527:C527"/>
    <mergeCell ref="B513:C513"/>
    <mergeCell ref="D520:E520"/>
    <mergeCell ref="A521:B521"/>
    <mergeCell ref="A524:B525"/>
    <mergeCell ref="C524:E525"/>
    <mergeCell ref="F524:J525"/>
    <mergeCell ref="B518:C518"/>
    <mergeCell ref="B519:C519"/>
    <mergeCell ref="B514:C514"/>
    <mergeCell ref="B515:C515"/>
    <mergeCell ref="B516:C516"/>
    <mergeCell ref="B517:C517"/>
    <mergeCell ref="K543:O544"/>
    <mergeCell ref="B528:C528"/>
    <mergeCell ref="B529:C529"/>
    <mergeCell ref="B530:C530"/>
    <mergeCell ref="B531:C531"/>
    <mergeCell ref="B532:C532"/>
    <mergeCell ref="D539:E539"/>
    <mergeCell ref="B533:C533"/>
    <mergeCell ref="B534:C534"/>
    <mergeCell ref="B535:C535"/>
    <mergeCell ref="B536:C536"/>
    <mergeCell ref="B537:C537"/>
    <mergeCell ref="B538:C538"/>
    <mergeCell ref="B546:C546"/>
    <mergeCell ref="B547:C547"/>
    <mergeCell ref="B548:C548"/>
    <mergeCell ref="B549:C549"/>
    <mergeCell ref="B550:C550"/>
    <mergeCell ref="A540:B540"/>
    <mergeCell ref="A543:B544"/>
    <mergeCell ref="C543:E544"/>
    <mergeCell ref="F543:J544"/>
    <mergeCell ref="B545:C545"/>
    <mergeCell ref="K562:O563"/>
    <mergeCell ref="B564:C564"/>
    <mergeCell ref="B565:C565"/>
    <mergeCell ref="B551:C551"/>
    <mergeCell ref="D558:E558"/>
    <mergeCell ref="A559:B559"/>
    <mergeCell ref="A562:B563"/>
    <mergeCell ref="C562:E563"/>
    <mergeCell ref="F562:J563"/>
    <mergeCell ref="B556:C556"/>
    <mergeCell ref="B557:C557"/>
    <mergeCell ref="B552:C552"/>
    <mergeCell ref="B553:C553"/>
    <mergeCell ref="B554:C554"/>
    <mergeCell ref="B555:C555"/>
    <mergeCell ref="F581:J582"/>
    <mergeCell ref="K581:O582"/>
    <mergeCell ref="B566:C566"/>
    <mergeCell ref="B567:C567"/>
    <mergeCell ref="B568:C568"/>
    <mergeCell ref="B569:C569"/>
    <mergeCell ref="B570:C570"/>
    <mergeCell ref="D577:E577"/>
    <mergeCell ref="B571:C571"/>
    <mergeCell ref="B572:C572"/>
    <mergeCell ref="B573:C573"/>
    <mergeCell ref="B574:C574"/>
    <mergeCell ref="K600:O601"/>
    <mergeCell ref="B602:C602"/>
    <mergeCell ref="B603:C603"/>
    <mergeCell ref="B589:C589"/>
    <mergeCell ref="D596:E596"/>
    <mergeCell ref="A597:B597"/>
    <mergeCell ref="A600:B601"/>
    <mergeCell ref="C600:E601"/>
    <mergeCell ref="F600:J601"/>
    <mergeCell ref="B594:C594"/>
    <mergeCell ref="B595:C595"/>
    <mergeCell ref="B592:C592"/>
    <mergeCell ref="B593:C593"/>
    <mergeCell ref="B604:C604"/>
    <mergeCell ref="B605:C605"/>
    <mergeCell ref="B606:C606"/>
    <mergeCell ref="B607:C607"/>
    <mergeCell ref="B608:C608"/>
    <mergeCell ref="D615:E615"/>
    <mergeCell ref="B609:C609"/>
    <mergeCell ref="B610:C610"/>
    <mergeCell ref="B611:C611"/>
    <mergeCell ref="B612:C612"/>
    <mergeCell ref="B613:C613"/>
    <mergeCell ref="B614:C614"/>
    <mergeCell ref="F50:J51"/>
    <mergeCell ref="K50:O51"/>
    <mergeCell ref="B39:C39"/>
    <mergeCell ref="B40:C40"/>
    <mergeCell ref="B41:C41"/>
    <mergeCell ref="B42:C42"/>
    <mergeCell ref="B43:C43"/>
    <mergeCell ref="B44:C44"/>
    <mergeCell ref="D45:E45"/>
    <mergeCell ref="B115:C115"/>
    <mergeCell ref="B116:C116"/>
    <mergeCell ref="B117:C117"/>
    <mergeCell ref="A107:B107"/>
    <mergeCell ref="A110:B111"/>
    <mergeCell ref="C110:E111"/>
    <mergeCell ref="A47:B47"/>
    <mergeCell ref="B59:C59"/>
    <mergeCell ref="B60:C60"/>
    <mergeCell ref="A50:B51"/>
    <mergeCell ref="C50:E51"/>
    <mergeCell ref="B52:C52"/>
    <mergeCell ref="B53:C53"/>
    <mergeCell ref="B54:C54"/>
    <mergeCell ref="B72:C72"/>
    <mergeCell ref="B73:C73"/>
    <mergeCell ref="B74:C74"/>
    <mergeCell ref="B75:C75"/>
    <mergeCell ref="B76:C76"/>
    <mergeCell ref="B77:C77"/>
    <mergeCell ref="B112:C112"/>
    <mergeCell ref="B113:C113"/>
    <mergeCell ref="B114:C114"/>
    <mergeCell ref="B93:C93"/>
    <mergeCell ref="B152:C152"/>
    <mergeCell ref="B153:C153"/>
    <mergeCell ref="B154:C154"/>
    <mergeCell ref="B155:C155"/>
    <mergeCell ref="B156:C156"/>
    <mergeCell ref="B157:C157"/>
    <mergeCell ref="B195:C195"/>
    <mergeCell ref="B196:C196"/>
    <mergeCell ref="B197:C197"/>
    <mergeCell ref="A187:B187"/>
    <mergeCell ref="A190:B191"/>
    <mergeCell ref="C190:E191"/>
    <mergeCell ref="B232:C232"/>
    <mergeCell ref="B233:C233"/>
    <mergeCell ref="B234:C234"/>
    <mergeCell ref="B235:C235"/>
    <mergeCell ref="B236:C236"/>
    <mergeCell ref="B237:C237"/>
    <mergeCell ref="B275:C275"/>
    <mergeCell ref="B276:C276"/>
    <mergeCell ref="B277:C277"/>
    <mergeCell ref="A267:B267"/>
    <mergeCell ref="A270:B271"/>
    <mergeCell ref="C270:E271"/>
    <mergeCell ref="B312:C312"/>
    <mergeCell ref="B313:C313"/>
    <mergeCell ref="B314:C314"/>
    <mergeCell ref="B315:C315"/>
    <mergeCell ref="B316:C316"/>
    <mergeCell ref="B317:C317"/>
    <mergeCell ref="B355:C355"/>
    <mergeCell ref="B356:C356"/>
    <mergeCell ref="B357:C357"/>
    <mergeCell ref="A347:B347"/>
    <mergeCell ref="A350:B351"/>
    <mergeCell ref="C350:E351"/>
    <mergeCell ref="B396:C396"/>
    <mergeCell ref="B397:C397"/>
    <mergeCell ref="B436:C436"/>
    <mergeCell ref="A426:B426"/>
    <mergeCell ref="A429:B430"/>
    <mergeCell ref="C429:E430"/>
    <mergeCell ref="B435:C435"/>
    <mergeCell ref="B414:C414"/>
    <mergeCell ref="B415:C415"/>
    <mergeCell ref="B416:C416"/>
    <mergeCell ref="B417:C417"/>
    <mergeCell ref="B418:C418"/>
    <mergeCell ref="D425:E425"/>
    <mergeCell ref="B419:C419"/>
    <mergeCell ref="B420:C420"/>
    <mergeCell ref="B421:C421"/>
    <mergeCell ref="B422:C422"/>
    <mergeCell ref="B423:C423"/>
    <mergeCell ref="B424:C424"/>
    <mergeCell ref="B583:C583"/>
    <mergeCell ref="B584:C584"/>
    <mergeCell ref="B585:C585"/>
    <mergeCell ref="B586:C586"/>
    <mergeCell ref="B587:C587"/>
    <mergeCell ref="B588:C588"/>
    <mergeCell ref="A578:B578"/>
    <mergeCell ref="A581:B582"/>
    <mergeCell ref="C581:E582"/>
    <mergeCell ref="AL1:AU2"/>
    <mergeCell ref="G7:H7"/>
    <mergeCell ref="I7:O7"/>
    <mergeCell ref="X1:AD2"/>
    <mergeCell ref="AE1:AK2"/>
    <mergeCell ref="B575:C575"/>
    <mergeCell ref="B576:C576"/>
    <mergeCell ref="B590:C590"/>
    <mergeCell ref="B591:C591"/>
    <mergeCell ref="B461:C461"/>
    <mergeCell ref="B462:C462"/>
    <mergeCell ref="B469:C469"/>
    <mergeCell ref="B470:C470"/>
    <mergeCell ref="B471:C471"/>
    <mergeCell ref="B472:C472"/>
    <mergeCell ref="B473:C473"/>
    <mergeCell ref="B474:C474"/>
    <mergeCell ref="A464:B464"/>
    <mergeCell ref="A467:B468"/>
    <mergeCell ref="C467:E468"/>
    <mergeCell ref="B392:C392"/>
    <mergeCell ref="B393:C393"/>
    <mergeCell ref="B394:C394"/>
    <mergeCell ref="B395:C395"/>
  </mergeCells>
  <conditionalFormatting sqref="B33:C44">
    <cfRule type="expression" priority="337" stopIfTrue="1">
      <formula>ISBLANK(B33)</formula>
    </cfRule>
    <cfRule type="cellIs" dxfId="423" priority="338" stopIfTrue="1" operator="equal">
      <formula>$I$19</formula>
    </cfRule>
  </conditionalFormatting>
  <conditionalFormatting sqref="D24:E25">
    <cfRule type="cellIs" dxfId="422" priority="257" stopIfTrue="1" operator="lessThan">
      <formula>0</formula>
    </cfRule>
  </conditionalFormatting>
  <conditionalFormatting sqref="E1:E29 E72:E89 E92:E109 E112:E129 E132:E149 E152:E169 E172:E189 E192:E209 E212:E229 E232:E249 E252:E269 E272:E289 E292:E309 E312:E329 E332:E349 E352:E369 E372:E389 E392:E409 E412:E428 E431:E447 E450:E466 E469:E485 E488:E504 E507:E523 E526:E542 E545:E561 E564:E580 E583:E599 E602:E1048576">
    <cfRule type="cellIs" dxfId="421" priority="255" operator="equal">
      <formula>"LVM"</formula>
    </cfRule>
  </conditionalFormatting>
  <conditionalFormatting sqref="E32:E49">
    <cfRule type="cellIs" dxfId="420" priority="256" operator="equal">
      <formula>"LVM"</formula>
    </cfRule>
  </conditionalFormatting>
  <conditionalFormatting sqref="E52:E69">
    <cfRule type="cellIs" dxfId="419" priority="95" operator="equal">
      <formula>"LVM"</formula>
    </cfRule>
  </conditionalFormatting>
  <conditionalFormatting sqref="J33:J44 O33:O44">
    <cfRule type="cellIs" dxfId="418" priority="339" stopIfTrue="1" operator="equal">
      <formula>"ja"</formula>
    </cfRule>
    <cfRule type="cellIs" dxfId="417" priority="340" stopIfTrue="1" operator="equal">
      <formula>"nein"</formula>
    </cfRule>
  </conditionalFormatting>
  <conditionalFormatting sqref="J53:J64 O53:O64">
    <cfRule type="cellIs" dxfId="416" priority="98" stopIfTrue="1" operator="equal">
      <formula>"ja"</formula>
    </cfRule>
    <cfRule type="cellIs" dxfId="415" priority="99" stopIfTrue="1" operator="equal">
      <formula>"nein"</formula>
    </cfRule>
  </conditionalFormatting>
  <conditionalFormatting sqref="J73:J84 O73:O84">
    <cfRule type="cellIs" dxfId="414" priority="243" stopIfTrue="1" operator="equal">
      <formula>"ja"</formula>
    </cfRule>
    <cfRule type="cellIs" dxfId="413" priority="244" stopIfTrue="1" operator="equal">
      <formula>"nein"</formula>
    </cfRule>
  </conditionalFormatting>
  <conditionalFormatting sqref="J93:J104 O93:O104">
    <cfRule type="cellIs" dxfId="412" priority="238" stopIfTrue="1" operator="equal">
      <formula>"ja"</formula>
    </cfRule>
    <cfRule type="cellIs" dxfId="411" priority="239" stopIfTrue="1" operator="equal">
      <formula>"nein"</formula>
    </cfRule>
  </conditionalFormatting>
  <conditionalFormatting sqref="J113:J124 O113:O124">
    <cfRule type="cellIs" dxfId="410" priority="233" stopIfTrue="1" operator="equal">
      <formula>"ja"</formula>
    </cfRule>
    <cfRule type="cellIs" dxfId="409" priority="234" stopIfTrue="1" operator="equal">
      <formula>"nein"</formula>
    </cfRule>
  </conditionalFormatting>
  <conditionalFormatting sqref="J133:J144 O133:O144">
    <cfRule type="cellIs" dxfId="408" priority="228" stopIfTrue="1" operator="equal">
      <formula>"ja"</formula>
    </cfRule>
    <cfRule type="cellIs" dxfId="407" priority="229" stopIfTrue="1" operator="equal">
      <formula>"nein"</formula>
    </cfRule>
  </conditionalFormatting>
  <conditionalFormatting sqref="J153:J164 O153:O164">
    <cfRule type="cellIs" dxfId="406" priority="223" stopIfTrue="1" operator="equal">
      <formula>"ja"</formula>
    </cfRule>
    <cfRule type="cellIs" dxfId="405" priority="224" stopIfTrue="1" operator="equal">
      <formula>"nein"</formula>
    </cfRule>
  </conditionalFormatting>
  <conditionalFormatting sqref="J173:J184 O173:O184">
    <cfRule type="cellIs" dxfId="404" priority="218" stopIfTrue="1" operator="equal">
      <formula>"ja"</formula>
    </cfRule>
    <cfRule type="cellIs" dxfId="403" priority="219" stopIfTrue="1" operator="equal">
      <formula>"nein"</formula>
    </cfRule>
  </conditionalFormatting>
  <conditionalFormatting sqref="J193:J204 O193:O204">
    <cfRule type="cellIs" dxfId="402" priority="213" stopIfTrue="1" operator="equal">
      <formula>"ja"</formula>
    </cfRule>
    <cfRule type="cellIs" dxfId="401" priority="214" stopIfTrue="1" operator="equal">
      <formula>"nein"</formula>
    </cfRule>
  </conditionalFormatting>
  <conditionalFormatting sqref="J213:J224 O213:O224">
    <cfRule type="cellIs" dxfId="400" priority="208" stopIfTrue="1" operator="equal">
      <formula>"ja"</formula>
    </cfRule>
    <cfRule type="cellIs" dxfId="399" priority="209" stopIfTrue="1" operator="equal">
      <formula>"nein"</formula>
    </cfRule>
  </conditionalFormatting>
  <conditionalFormatting sqref="J233:J244 O233:O244">
    <cfRule type="cellIs" dxfId="398" priority="203" stopIfTrue="1" operator="equal">
      <formula>"ja"</formula>
    </cfRule>
    <cfRule type="cellIs" dxfId="397" priority="204" stopIfTrue="1" operator="equal">
      <formula>"nein"</formula>
    </cfRule>
  </conditionalFormatting>
  <conditionalFormatting sqref="J253:J264 O253:O264">
    <cfRule type="cellIs" dxfId="396" priority="198" stopIfTrue="1" operator="equal">
      <formula>"ja"</formula>
    </cfRule>
    <cfRule type="cellIs" dxfId="395" priority="199" stopIfTrue="1" operator="equal">
      <formula>"nein"</formula>
    </cfRule>
  </conditionalFormatting>
  <conditionalFormatting sqref="J273:J284 O273:O284">
    <cfRule type="cellIs" dxfId="394" priority="193" stopIfTrue="1" operator="equal">
      <formula>"ja"</formula>
    </cfRule>
    <cfRule type="cellIs" dxfId="393" priority="194" stopIfTrue="1" operator="equal">
      <formula>"nein"</formula>
    </cfRule>
  </conditionalFormatting>
  <conditionalFormatting sqref="J293:J304 O293:O304">
    <cfRule type="cellIs" dxfId="392" priority="188" stopIfTrue="1" operator="equal">
      <formula>"ja"</formula>
    </cfRule>
    <cfRule type="cellIs" dxfId="391" priority="189" stopIfTrue="1" operator="equal">
      <formula>"nein"</formula>
    </cfRule>
  </conditionalFormatting>
  <conditionalFormatting sqref="J313:J324 O313:O324">
    <cfRule type="cellIs" dxfId="390" priority="183" stopIfTrue="1" operator="equal">
      <formula>"ja"</formula>
    </cfRule>
    <cfRule type="cellIs" dxfId="389" priority="184" stopIfTrue="1" operator="equal">
      <formula>"nein"</formula>
    </cfRule>
  </conditionalFormatting>
  <conditionalFormatting sqref="J333:J344 O333:O344">
    <cfRule type="cellIs" dxfId="388" priority="178" stopIfTrue="1" operator="equal">
      <formula>"ja"</formula>
    </cfRule>
    <cfRule type="cellIs" dxfId="387" priority="179" stopIfTrue="1" operator="equal">
      <formula>"nein"</formula>
    </cfRule>
  </conditionalFormatting>
  <conditionalFormatting sqref="J353:J364 O353:O364">
    <cfRule type="cellIs" dxfId="386" priority="173" stopIfTrue="1" operator="equal">
      <formula>"ja"</formula>
    </cfRule>
    <cfRule type="cellIs" dxfId="385" priority="174" stopIfTrue="1" operator="equal">
      <formula>"nein"</formula>
    </cfRule>
  </conditionalFormatting>
  <conditionalFormatting sqref="J373:J384 O373:O384">
    <cfRule type="cellIs" dxfId="384" priority="168" stopIfTrue="1" operator="equal">
      <formula>"ja"</formula>
    </cfRule>
    <cfRule type="cellIs" dxfId="383" priority="169" stopIfTrue="1" operator="equal">
      <formula>"nein"</formula>
    </cfRule>
  </conditionalFormatting>
  <conditionalFormatting sqref="J393:J404 O393:O404">
    <cfRule type="cellIs" dxfId="382" priority="163" stopIfTrue="1" operator="equal">
      <formula>"ja"</formula>
    </cfRule>
    <cfRule type="cellIs" dxfId="381" priority="164" stopIfTrue="1" operator="equal">
      <formula>"nein"</formula>
    </cfRule>
  </conditionalFormatting>
  <conditionalFormatting sqref="J413:J424 O413:O424">
    <cfRule type="cellIs" dxfId="380" priority="158" stopIfTrue="1" operator="equal">
      <formula>"ja"</formula>
    </cfRule>
    <cfRule type="cellIs" dxfId="379" priority="159" stopIfTrue="1" operator="equal">
      <formula>"nein"</formula>
    </cfRule>
  </conditionalFormatting>
  <conditionalFormatting sqref="J432:J443 O432:O443">
    <cfRule type="cellIs" dxfId="378" priority="153" stopIfTrue="1" operator="equal">
      <formula>"ja"</formula>
    </cfRule>
    <cfRule type="cellIs" dxfId="377" priority="154" stopIfTrue="1" operator="equal">
      <formula>"nein"</formula>
    </cfRule>
  </conditionalFormatting>
  <conditionalFormatting sqref="J451:J462 O451:O462">
    <cfRule type="cellIs" dxfId="376" priority="148" stopIfTrue="1" operator="equal">
      <formula>"ja"</formula>
    </cfRule>
    <cfRule type="cellIs" dxfId="375" priority="149" stopIfTrue="1" operator="equal">
      <formula>"nein"</formula>
    </cfRule>
  </conditionalFormatting>
  <conditionalFormatting sqref="J470:J481 O470:O481">
    <cfRule type="cellIs" dxfId="374" priority="143" stopIfTrue="1" operator="equal">
      <formula>"ja"</formula>
    </cfRule>
    <cfRule type="cellIs" dxfId="373" priority="144" stopIfTrue="1" operator="equal">
      <formula>"nein"</formula>
    </cfRule>
  </conditionalFormatting>
  <conditionalFormatting sqref="J489:J500 O489:O500">
    <cfRule type="cellIs" dxfId="372" priority="138" stopIfTrue="1" operator="equal">
      <formula>"ja"</formula>
    </cfRule>
    <cfRule type="cellIs" dxfId="371" priority="139" stopIfTrue="1" operator="equal">
      <formula>"nein"</formula>
    </cfRule>
  </conditionalFormatting>
  <conditionalFormatting sqref="J508:J519 O508:O519">
    <cfRule type="cellIs" dxfId="370" priority="133" stopIfTrue="1" operator="equal">
      <formula>"ja"</formula>
    </cfRule>
    <cfRule type="cellIs" dxfId="369" priority="134" stopIfTrue="1" operator="equal">
      <formula>"nein"</formula>
    </cfRule>
  </conditionalFormatting>
  <conditionalFormatting sqref="J527:J538 O527:O538">
    <cfRule type="cellIs" dxfId="368" priority="128" stopIfTrue="1" operator="equal">
      <formula>"ja"</formula>
    </cfRule>
    <cfRule type="cellIs" dxfId="367" priority="129" stopIfTrue="1" operator="equal">
      <formula>"nein"</formula>
    </cfRule>
  </conditionalFormatting>
  <conditionalFormatting sqref="J546:J557 O546:O557">
    <cfRule type="cellIs" dxfId="366" priority="123" stopIfTrue="1" operator="equal">
      <formula>"ja"</formula>
    </cfRule>
    <cfRule type="cellIs" dxfId="365" priority="124" stopIfTrue="1" operator="equal">
      <formula>"nein"</formula>
    </cfRule>
  </conditionalFormatting>
  <conditionalFormatting sqref="J565:J576 O565:O576">
    <cfRule type="cellIs" dxfId="364" priority="118" stopIfTrue="1" operator="equal">
      <formula>"ja"</formula>
    </cfRule>
    <cfRule type="cellIs" dxfId="363" priority="119" stopIfTrue="1" operator="equal">
      <formula>"nein"</formula>
    </cfRule>
  </conditionalFormatting>
  <conditionalFormatting sqref="J584:J595 O584:O595">
    <cfRule type="cellIs" dxfId="362" priority="113" stopIfTrue="1" operator="equal">
      <formula>"ja"</formula>
    </cfRule>
    <cfRule type="cellIs" dxfId="361" priority="114" stopIfTrue="1" operator="equal">
      <formula>"nein"</formula>
    </cfRule>
  </conditionalFormatting>
  <conditionalFormatting sqref="J603:J614 O603:O614">
    <cfRule type="cellIs" dxfId="360" priority="108" stopIfTrue="1" operator="equal">
      <formula>"ja"</formula>
    </cfRule>
    <cfRule type="cellIs" dxfId="359" priority="109" stopIfTrue="1" operator="equal">
      <formula>"nein"</formula>
    </cfRule>
  </conditionalFormatting>
  <conditionalFormatting sqref="R4:AK15">
    <cfRule type="cellIs" dxfId="358" priority="259" operator="notEqual">
      <formula>0</formula>
    </cfRule>
    <cfRule type="cellIs" dxfId="357" priority="260" operator="equal">
      <formula>0</formula>
    </cfRule>
  </conditionalFormatting>
  <conditionalFormatting sqref="N470:N481">
    <cfRule type="cellIs" dxfId="356" priority="88" operator="greaterThan">
      <formula>100</formula>
    </cfRule>
  </conditionalFormatting>
  <conditionalFormatting sqref="N489:N500">
    <cfRule type="cellIs" dxfId="355" priority="87" operator="greaterThan">
      <formula>100</formula>
    </cfRule>
  </conditionalFormatting>
  <conditionalFormatting sqref="N508:N519">
    <cfRule type="cellIs" dxfId="354" priority="86" operator="greaterThan">
      <formula>100</formula>
    </cfRule>
  </conditionalFormatting>
  <conditionalFormatting sqref="N527:N538">
    <cfRule type="cellIs" dxfId="353" priority="85" operator="greaterThan">
      <formula>100</formula>
    </cfRule>
  </conditionalFormatting>
  <conditionalFormatting sqref="N546:N557">
    <cfRule type="cellIs" dxfId="352" priority="84" operator="greaterThan">
      <formula>100</formula>
    </cfRule>
  </conditionalFormatting>
  <conditionalFormatting sqref="N565:N576">
    <cfRule type="cellIs" dxfId="351" priority="83" operator="greaterThan">
      <formula>100</formula>
    </cfRule>
  </conditionalFormatting>
  <conditionalFormatting sqref="N584:N595">
    <cfRule type="cellIs" dxfId="350" priority="82" operator="greaterThan">
      <formula>100</formula>
    </cfRule>
  </conditionalFormatting>
  <conditionalFormatting sqref="N603:N614">
    <cfRule type="cellIs" dxfId="349" priority="81" operator="greaterThan">
      <formula>100</formula>
    </cfRule>
  </conditionalFormatting>
  <conditionalFormatting sqref="N33:N44">
    <cfRule type="cellIs" dxfId="348" priority="80" operator="greaterThan">
      <formula>100</formula>
    </cfRule>
  </conditionalFormatting>
  <conditionalFormatting sqref="N53:N64">
    <cfRule type="cellIs" dxfId="347" priority="79" operator="greaterThan">
      <formula>100</formula>
    </cfRule>
  </conditionalFormatting>
  <conditionalFormatting sqref="N73:N84">
    <cfRule type="cellIs" dxfId="346" priority="78" operator="greaterThan">
      <formula>100</formula>
    </cfRule>
  </conditionalFormatting>
  <conditionalFormatting sqref="N93:N104">
    <cfRule type="cellIs" dxfId="345" priority="77" operator="greaterThan">
      <formula>100</formula>
    </cfRule>
  </conditionalFormatting>
  <conditionalFormatting sqref="N113:N124">
    <cfRule type="cellIs" dxfId="344" priority="76" operator="greaterThan">
      <formula>100</formula>
    </cfRule>
  </conditionalFormatting>
  <conditionalFormatting sqref="N133:N144">
    <cfRule type="cellIs" dxfId="343" priority="75" operator="greaterThan">
      <formula>100</formula>
    </cfRule>
  </conditionalFormatting>
  <conditionalFormatting sqref="N153:N164">
    <cfRule type="cellIs" dxfId="342" priority="74" operator="greaterThan">
      <formula>100</formula>
    </cfRule>
  </conditionalFormatting>
  <conditionalFormatting sqref="N173:N184">
    <cfRule type="cellIs" dxfId="341" priority="73" operator="greaterThan">
      <formula>100</formula>
    </cfRule>
  </conditionalFormatting>
  <conditionalFormatting sqref="N193:N204">
    <cfRule type="cellIs" dxfId="340" priority="72" operator="greaterThan">
      <formula>100</formula>
    </cfRule>
  </conditionalFormatting>
  <conditionalFormatting sqref="N213:N224">
    <cfRule type="cellIs" dxfId="339" priority="71" operator="greaterThan">
      <formula>100</formula>
    </cfRule>
  </conditionalFormatting>
  <conditionalFormatting sqref="N233:N244">
    <cfRule type="cellIs" dxfId="338" priority="70" operator="greaterThan">
      <formula>100</formula>
    </cfRule>
  </conditionalFormatting>
  <conditionalFormatting sqref="N253:N264">
    <cfRule type="cellIs" dxfId="337" priority="69" operator="greaterThan">
      <formula>100</formula>
    </cfRule>
  </conditionalFormatting>
  <conditionalFormatting sqref="N273:N284">
    <cfRule type="cellIs" dxfId="336" priority="68" operator="greaterThan">
      <formula>100</formula>
    </cfRule>
  </conditionalFormatting>
  <conditionalFormatting sqref="N293:N304">
    <cfRule type="cellIs" dxfId="335" priority="67" operator="greaterThan">
      <formula>100</formula>
    </cfRule>
  </conditionalFormatting>
  <conditionalFormatting sqref="N313:N324">
    <cfRule type="cellIs" dxfId="334" priority="66" operator="greaterThan">
      <formula>100</formula>
    </cfRule>
  </conditionalFormatting>
  <conditionalFormatting sqref="N333:N344">
    <cfRule type="cellIs" dxfId="333" priority="65" operator="greaterThan">
      <formula>100</formula>
    </cfRule>
  </conditionalFormatting>
  <conditionalFormatting sqref="N353:N364">
    <cfRule type="cellIs" dxfId="332" priority="64" operator="greaterThan">
      <formula>100</formula>
    </cfRule>
  </conditionalFormatting>
  <conditionalFormatting sqref="N373:N384">
    <cfRule type="cellIs" dxfId="331" priority="63" operator="greaterThan">
      <formula>100</formula>
    </cfRule>
  </conditionalFormatting>
  <conditionalFormatting sqref="N393:N404">
    <cfRule type="cellIs" dxfId="330" priority="62" operator="greaterThan">
      <formula>100</formula>
    </cfRule>
  </conditionalFormatting>
  <conditionalFormatting sqref="N413:N424">
    <cfRule type="cellIs" dxfId="329" priority="61" operator="greaterThan">
      <formula>100</formula>
    </cfRule>
  </conditionalFormatting>
  <conditionalFormatting sqref="N432:N443">
    <cfRule type="cellIs" dxfId="328" priority="60" operator="greaterThan">
      <formula>100</formula>
    </cfRule>
  </conditionalFormatting>
  <conditionalFormatting sqref="N451:N462">
    <cfRule type="cellIs" dxfId="327" priority="59" operator="greaterThan">
      <formula>100</formula>
    </cfRule>
  </conditionalFormatting>
  <conditionalFormatting sqref="AL4:AU15">
    <cfRule type="cellIs" dxfId="326" priority="5" operator="notEqual">
      <formula>0</formula>
    </cfRule>
    <cfRule type="cellIs" dxfId="325" priority="6" operator="equal">
      <formula>0</formula>
    </cfRule>
  </conditionalFormatting>
  <conditionalFormatting sqref="B603:C614 B584:C595 B565:C576 B546:C557 B527:C538 B508:C519 B489:C500 B470:C481 B451:C462 B432:C443 B413:C424 B393:C404 B373:C384 B353:C364 B333:C344 B313:C324 B293:C304 B273:C284 B253:C264 B233:C244 B213:C224 B193:C204 B173:C184 B153:C164 B133:C144 B113:C124 B93:C104 B73:C84 B53:C64">
    <cfRule type="expression" priority="1" stopIfTrue="1">
      <formula>ISBLANK(B53)</formula>
    </cfRule>
    <cfRule type="cellIs" dxfId="324" priority="2" stopIfTrue="1" operator="equal">
      <formula>$I$19</formula>
    </cfRule>
  </conditionalFormatting>
  <dataValidations count="6">
    <dataValidation type="list" allowBlank="1" showInputMessage="1" showErrorMessage="1" sqref="J33:J44 J313:J324 J293:J304 J373:J384 J353:J364 J565:J576 J603:J614 J73:J84 J93:J104 J113:J124 J133:J144 J153:J164 J173:J184 J193:J204 J213:J224 J233:J244 J253:J264 J273:J284 O313:O324 J333:J344 O333:O344 O33:O44 O353:O364 O373:O384 J432:J443 O603:O614 O73:O84 O93:O104 O113:O124 O133:O144 O153:O164 O173:O184 O193:O204 O213:O224 O233:O244 O253:O264 O273:O284 O293:O304 J393:J404 O393:O404 J413:J424 J584:J595 J451:J462 J470:J481 J489:J500 J508:J519 J527:J538 J546:J557 O565:O576 O584:O595 O413:O424 O432:O443 O451:O462 O470:O481 O489:O500 O508:O519 O527:O538 O546:O557 J53:J64 O53:O64">
      <formula1>Abfrage</formula1>
    </dataValidation>
    <dataValidation type="list" allowBlank="1" showInputMessage="1" sqref="D393:D404 D333:D344 D353:D364 D373:D384 D432:D443 D603:D614 D73:D84 D93:D104 D113:D124 D133:D144 D153:D164 D173:D184 D193:D204 D213:D224 D233:D244 D253:D264 D273:D284 D293:D304 D313:D324 D33:D44 D413:D424 D584:D595 D451:D462 D470:D481 D489:D500 D508:D519 D527:D538 D546:D557 D565:D576 D53:D64">
      <formula1>Absetzhöhen</formula1>
    </dataValidation>
    <dataValidation type="list" allowBlank="1" showInputMessage="1" showErrorMessage="1" sqref="E33:E44 E432:E443 E603:E614 E73:E84 E93:E104 E113:E124 E133:E144 E153:E164 E173:E184 E193:E204 E213:E224 E233:E244 E253:E264 E273:E284 E293:E304 E313:E324 E333:E344 E353:E364 E373:E384 E393:E404 E413:E424 E584:E595 E451:E462 E470:E481 E489:E500 E508:E519 E527:E538 E546:E557 E565:E576 E53:E64">
      <formula1>Legende</formula1>
    </dataValidation>
    <dataValidation type="list" allowBlank="1" showInputMessage="1" showErrorMessage="1" sqref="I19:O19">
      <formula1>Namen</formula1>
    </dataValidation>
    <dataValidation allowBlank="1" showInputMessage="1" sqref="H584:H595 H565:H576 H546:H557 H527:H538 H508:H519 H489:H500 H470:H481 H451:H462 H33:H44 H413:H424 H393:H404 H373:H384 H353:H364 H333:H344 H313:H324 H293:H304 H273:H284 H253:H264 H233:H244 H213:H224 H193:H204 H173:H184 H153:H164 H133:H144 H113:H124 H93:H104 H73:H84 H603:H614 M565:M576 H432:H443 M33:M44 M584:M595 M603:M614 M73:M84 M93:M104 M113:M124 M133:M144 M153:M164 M173:M184 M193:M204 M213:M224 M233:M244 M253:M264 M273:M284 M293:M304 M313:M324 M333:M344 M353:M364 M373:M384 M393:M404 M413:M424 M432:M443 M451:M462 M470:M481 M489:M500 M508:M519 M527:M538 M546:M557 H53:H64 M53:M64"/>
    <dataValidation type="list" allowBlank="1" showInputMessage="1" sqref="B33:C44 B53:C64 B73:C84 B93:C104 B113:C124 B133:C144 B153:C164 B173:C184 B193:C204 B213:C224 B233:C244 B253:C264 B273:C284 B293:C304 B313:C324 B333:C344 B353:C364 B373:C384 B393:C404 B413:C424 B432:C443 B451:C462 B470:C481 B489:C500 B508:C519 B527:C538 B546:C557 B565:C576 B584:C595 B603:C614">
      <formula1>Namen</formula1>
    </dataValidation>
  </dataValidations>
  <pageMargins left="0.59055118110236227" right="0" top="0.23622047244094491" bottom="0.74803149606299213" header="0" footer="0.47244094488188981"/>
  <pageSetup paperSize="9" orientation="landscape" horizontalDpi="4294967293" verticalDpi="180" r:id="rId1"/>
  <headerFooter alignWithMargins="0">
    <oddFooter>&amp;RSeite &amp;P von &amp;N</oddFooter>
  </headerFooter>
  <legacyDrawing r:id="rId2"/>
  <picture r:id="rId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>
          <x14:formula1>
            <xm:f>Liste!$D$2:$D$10</xm:f>
          </x14:formula1>
          <xm:sqref>K33:K44 K584:K595 K603:K614 K73:K84 K93:K104 K113:K124 K133:K144 K153:K164 K173:K184 K193:K204 K213:K224 K233:K244 K253:K264 K273:K284 K293:K304 K313:K324 K333:K344 K353:K364 K373:K384 K393:K404 K413:K424 K432:K443 K451:K462 K470:K481 K489:K500 K508:K519 K527:K538 K546:K557 K565:K576 K53:K64</xm:sqref>
        </x14:dataValidation>
        <x14:dataValidation type="list" allowBlank="1" showInputMessage="1" showErrorMessage="1" error="Name in Liste ergänzen!">
          <x14:formula1>
            <xm:f>Liste!$G$2:$G$8</xm:f>
          </x14:formula1>
          <xm:sqref>I4:O4</xm:sqref>
        </x14:dataValidation>
        <x14:dataValidation type="list" allowBlank="1" showInputMessage="1" showErrorMessage="1" error="Liste ergänzen!_x000a_">
          <x14:formula1>
            <xm:f>Liste!$K$2:$K$12</xm:f>
          </x14:formula1>
          <xm:sqref>D6:E6</xm:sqref>
        </x14:dataValidation>
        <x14:dataValidation type="list" allowBlank="1" showInputMessage="1" showErrorMessage="1" error="Liste ergänzen!">
          <x14:formula1>
            <xm:f>Liste!$J$2:$J$12</xm:f>
          </x14:formula1>
          <xm:sqref>D5:E5</xm:sqref>
        </x14:dataValidation>
        <x14:dataValidation type="list" allowBlank="1" showErrorMessage="1" error="Liste ergänzen!">
          <x14:formula1>
            <xm:f>Liste!$H$2:$H$11</xm:f>
          </x14:formula1>
          <xm:sqref>I5:O5</xm:sqref>
        </x14:dataValidation>
        <x14:dataValidation type="list" allowBlank="1" showInputMessage="1">
          <x14:formula1>
            <xm:f>Liste!$L$2:$L$7</xm:f>
          </x14:formula1>
          <xm:sqref>I33:I44 I584:I595 I603:I614 I73:I84 I93:I104 I113:I124 I133:I144 I153:I164 I173:I184 I193:I204 I213:I224 I233:I244 I253:I264 I273:I284 I293:I304 I313:I324 I333:I344 I353:I364 I373:I384 I393:I404 I413:I424 I432:I443 I451:I462 I470:I481 I489:I500 I508:I519 I527:I538 I546:I557 I565:I576 I53:I64</xm:sqref>
        </x14:dataValidation>
        <x14:dataValidation type="list" allowBlank="1" showInputMessage="1" error="Liste ergänzen!_x000a_">
          <x14:formula1>
            <xm:f>Liste!$I$2:$I$12</xm:f>
          </x14:formula1>
          <xm:sqref>I6:O7</xm:sqref>
        </x14:dataValidation>
        <x14:dataValidation type="list" allowBlank="1" showInputMessage="1" showErrorMessage="1">
          <x14:formula1>
            <xm:f>Liste!$D$2:$D$10</xm:f>
          </x14:formula1>
          <xm:sqref>F603:F614 F313:F324 F353:F364 F393:F404 F373:F384 F333:F344 F432:F443 F73:F84 F93:F104 F113:F124 F133:F144 F153:F164 F173:F184 F193:F204 F213:F224 F233:F244 F253:F264 F273:F284 F293:F304 F33:F44 F413:F424 F584:F595 F451:F462 F470:F481 F489:F500 F508:F519 F527:F538 F546:F557 F565:F576 F53:F64</xm:sqref>
        </x14:dataValidation>
        <x14:dataValidation type="list" allowBlank="1" showInputMessage="1">
          <x14:formula1>
            <xm:f>Liste!$M$3:$M$4</xm:f>
          </x14:formula1>
          <xm:sqref>L584:L595 L432:L443 L451:L462 L470:L481 L489:L500 L508:L519 L527:L538 L546:L557 L565:L576 L603:L614</xm:sqref>
        </x14:dataValidation>
        <x14:dataValidation type="list" allowBlank="1" showInputMessage="1">
          <x14:formula1>
            <xm:f>Liste!$M$2:$M$7</xm:f>
          </x14:formula1>
          <xm:sqref>G33:G44 G53:G64 G73:G84 G93:G104 G113:G124 G133:G144 G153:G164 G173:G184 G193:G204 G213:G224 G233:G244 G253:G264 G273:G284 G293:G304 G313:G324 G333:G344 G353:G364 G373:G384 G393:G404 G413:G424 G432:G443 G451:G462 G470:G481 G489:G500 G508:G519 G527:G538 G546:G557 G565:G576 G584:G595 G603:G614 L73:L84 L413:L424 L393:L404 L373:L384 L353:L364 L333:L344 L313:L324 L293:L304 L273:L284 L253:L264 L233:L244 L213:L224 L193:L204 L173:L184 L153:L164 L133:L144 L113:L124 L93:L104 L53:L64 L33:L44</xm:sqref>
        </x14:dataValidation>
        <x14:dataValidation type="list" allowBlank="1" showInputMessage="1">
          <x14:formula1>
            <xm:f>Liste!$N$2:$N$7</xm:f>
          </x14:formula1>
          <xm:sqref>N603:N614 N451:N462 N565:N576 N546:N557 N527:N538 N508:N519 N489:N500 N470:N481 N432:N443 N413:N424 N393:N404 N373:N384 N353:N364 N33:N44 N333:N344 N313:N324 N293:N304 N273:N284 N253:N264 N233:N244 N213:N224 N193:N204 N173:N184 N153:N164 N133:N144 N113:N124 N93:N104 N73:N84 N53:N64 N584:N595</xm:sqref>
        </x14:dataValidation>
        <x14:dataValidation type="list" allowBlank="1" showInputMessage="1" showErrorMessage="1">
          <x14:formula1>
            <xm:f>Liste!$A$2:$A$7</xm:f>
          </x14:formula1>
          <xm:sqref>D4:E4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B273"/>
  <sheetViews>
    <sheetView workbookViewId="0"/>
  </sheetViews>
  <sheetFormatPr baseColWidth="10" defaultRowHeight="12.75" x14ac:dyDescent="0.2"/>
  <cols>
    <col min="1" max="1" width="3.85546875" style="248" customWidth="1"/>
    <col min="2" max="2" width="8.5703125" style="248" customWidth="1"/>
    <col min="3" max="3" width="20.7109375" style="248" customWidth="1"/>
    <col min="4" max="4" width="11.28515625" style="248" customWidth="1"/>
    <col min="5" max="5" width="11" style="248" customWidth="1"/>
    <col min="6" max="6" width="8.42578125" style="9" customWidth="1"/>
    <col min="7" max="7" width="10" style="9" customWidth="1"/>
    <col min="8" max="9" width="8.42578125" style="248" customWidth="1"/>
    <col min="10" max="10" width="4.42578125" style="11" customWidth="1"/>
    <col min="11" max="14" width="8.42578125" style="248" customWidth="1"/>
    <col min="15" max="15" width="4.42578125" style="11" customWidth="1"/>
    <col min="16" max="16" width="13" style="11" customWidth="1"/>
    <col min="17" max="17" width="7.7109375" style="248" customWidth="1"/>
    <col min="18" max="21" width="35.7109375" style="248" customWidth="1"/>
    <col min="22" max="16384" width="11.42578125" style="248"/>
  </cols>
  <sheetData>
    <row r="1" spans="1:26" s="17" customFormat="1" ht="18" customHeight="1" x14ac:dyDescent="0.25">
      <c r="A1" s="6" t="s">
        <v>0</v>
      </c>
      <c r="C1" s="6"/>
      <c r="D1" s="29"/>
      <c r="E1" s="30"/>
      <c r="F1" s="30"/>
      <c r="G1" s="6"/>
      <c r="H1" s="2" t="s">
        <v>1</v>
      </c>
      <c r="I1" s="302">
        <v>46130</v>
      </c>
      <c r="J1" s="303"/>
      <c r="K1" s="246"/>
      <c r="L1" s="246"/>
      <c r="M1" s="246"/>
      <c r="N1" s="246"/>
      <c r="O1" s="31"/>
      <c r="P1" s="31"/>
      <c r="Q1" s="281" t="s">
        <v>114</v>
      </c>
      <c r="R1" s="281"/>
      <c r="S1" s="281"/>
      <c r="T1" s="281"/>
      <c r="U1" s="281"/>
    </row>
    <row r="2" spans="1:26" ht="18" customHeight="1" x14ac:dyDescent="0.25">
      <c r="A2" s="283" t="s">
        <v>116</v>
      </c>
      <c r="B2" s="283"/>
      <c r="C2" s="283"/>
      <c r="D2" s="283"/>
      <c r="E2" s="283"/>
      <c r="F2" s="283"/>
      <c r="G2" s="283"/>
      <c r="H2" s="283"/>
      <c r="I2" s="203"/>
      <c r="J2" s="64"/>
      <c r="K2" s="64"/>
      <c r="L2" s="64"/>
      <c r="M2" s="64"/>
      <c r="N2" s="64"/>
      <c r="O2" s="64"/>
      <c r="P2" s="64"/>
      <c r="Q2" s="282"/>
      <c r="R2" s="282"/>
      <c r="S2" s="282"/>
      <c r="T2" s="282"/>
      <c r="U2" s="282"/>
    </row>
    <row r="3" spans="1:26" ht="18" customHeight="1" thickBot="1" x14ac:dyDescent="0.3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55" t="s">
        <v>107</v>
      </c>
      <c r="R3" s="56" t="s">
        <v>108</v>
      </c>
      <c r="S3" s="56" t="s">
        <v>109</v>
      </c>
      <c r="T3" s="56" t="s">
        <v>110</v>
      </c>
      <c r="U3" s="56" t="s">
        <v>111</v>
      </c>
    </row>
    <row r="4" spans="1:26" s="21" customFormat="1" ht="18" customHeight="1" x14ac:dyDescent="0.25">
      <c r="B4" s="284" t="s">
        <v>2</v>
      </c>
      <c r="C4" s="285"/>
      <c r="D4" s="286" t="s">
        <v>68</v>
      </c>
      <c r="E4" s="287"/>
      <c r="G4" s="288" t="s">
        <v>3</v>
      </c>
      <c r="H4" s="285"/>
      <c r="I4" s="289" t="s">
        <v>74</v>
      </c>
      <c r="J4" s="289"/>
      <c r="K4" s="289"/>
      <c r="L4" s="289"/>
      <c r="M4" s="289"/>
      <c r="N4" s="289"/>
      <c r="O4" s="290"/>
      <c r="P4" s="223" t="s">
        <v>161</v>
      </c>
      <c r="Q4" s="56">
        <v>1</v>
      </c>
      <c r="R4" s="77" t="str">
        <f>B34</f>
        <v>Dowgan, Marcel</v>
      </c>
      <c r="S4" s="77" t="str">
        <f>B35</f>
        <v>Uhlmann, Lukas</v>
      </c>
      <c r="T4" s="77" t="str">
        <f>B36</f>
        <v>Kischel, Torsten</v>
      </c>
      <c r="U4" s="77" t="str">
        <f>B37</f>
        <v>Neumann, Marcel</v>
      </c>
    </row>
    <row r="5" spans="1:26" s="21" customFormat="1" ht="18" customHeight="1" x14ac:dyDescent="0.25">
      <c r="B5" s="291" t="s">
        <v>4</v>
      </c>
      <c r="C5" s="292"/>
      <c r="D5" s="293" t="s">
        <v>50</v>
      </c>
      <c r="E5" s="294"/>
      <c r="G5" s="291" t="s">
        <v>5</v>
      </c>
      <c r="H5" s="292"/>
      <c r="I5" s="295" t="s">
        <v>49</v>
      </c>
      <c r="J5" s="295"/>
      <c r="K5" s="295"/>
      <c r="L5" s="295"/>
      <c r="M5" s="295"/>
      <c r="N5" s="295"/>
      <c r="O5" s="296"/>
      <c r="P5" s="222"/>
      <c r="Q5" s="56">
        <v>2</v>
      </c>
      <c r="R5" s="77" t="str">
        <f>B46</f>
        <v>Bürgel, Gerald</v>
      </c>
      <c r="S5" s="77" t="str">
        <f>B47</f>
        <v>Elmar Aufderbeck</v>
      </c>
      <c r="T5" s="77" t="str">
        <f>B48</f>
        <v>Bürgel, Christof</v>
      </c>
      <c r="U5" s="77" t="str">
        <f>B49</f>
        <v>Schultz, Danny</v>
      </c>
    </row>
    <row r="6" spans="1:26" s="21" customFormat="1" ht="18" customHeight="1" thickBot="1" x14ac:dyDescent="0.3">
      <c r="B6" s="297" t="s">
        <v>6</v>
      </c>
      <c r="C6" s="298"/>
      <c r="D6" s="299" t="s">
        <v>60</v>
      </c>
      <c r="E6" s="300"/>
      <c r="F6" s="22"/>
      <c r="G6" s="301" t="s">
        <v>275</v>
      </c>
      <c r="H6" s="292"/>
      <c r="I6" s="295" t="s">
        <v>64</v>
      </c>
      <c r="J6" s="295"/>
      <c r="K6" s="295"/>
      <c r="L6" s="295"/>
      <c r="M6" s="295"/>
      <c r="N6" s="295"/>
      <c r="O6" s="296"/>
      <c r="P6" s="222"/>
      <c r="Q6" s="56">
        <v>3</v>
      </c>
      <c r="R6" s="77" t="str">
        <f>B58</f>
        <v>Mischke Rene</v>
      </c>
      <c r="S6" s="77" t="str">
        <f>B59</f>
        <v>Schmid Markus</v>
      </c>
      <c r="T6" s="77" t="str">
        <f>B60</f>
        <v>Zinov, Sergey</v>
      </c>
      <c r="U6" s="77" t="str">
        <f>B61</f>
        <v>Voigt, Uwe</v>
      </c>
    </row>
    <row r="7" spans="1:26" s="21" customFormat="1" ht="18" customHeight="1" thickBot="1" x14ac:dyDescent="0.3">
      <c r="G7" s="312" t="s">
        <v>276</v>
      </c>
      <c r="H7" s="298"/>
      <c r="I7" s="313" t="s">
        <v>256</v>
      </c>
      <c r="J7" s="313"/>
      <c r="K7" s="313"/>
      <c r="L7" s="313"/>
      <c r="M7" s="313"/>
      <c r="N7" s="313"/>
      <c r="O7" s="314"/>
      <c r="P7" s="23"/>
      <c r="Q7" s="56">
        <v>4</v>
      </c>
      <c r="R7" s="77" t="str">
        <f>B70</f>
        <v>Uhlmann, Lukas</v>
      </c>
      <c r="S7" s="77" t="str">
        <f>B71</f>
        <v>Dowgan, Marcel</v>
      </c>
      <c r="T7" s="77" t="str">
        <f>B72</f>
        <v>Kossack, Robert</v>
      </c>
      <c r="U7" s="77" t="str">
        <f>B73</f>
        <v>Wollmann, Ralph</v>
      </c>
    </row>
    <row r="8" spans="1:26" s="21" customFormat="1" ht="18" customHeight="1" thickBot="1" x14ac:dyDescent="0.3">
      <c r="B8" s="6" t="s">
        <v>86</v>
      </c>
      <c r="D8" s="22"/>
      <c r="E8" s="252"/>
      <c r="H8" s="24"/>
      <c r="I8" s="24"/>
      <c r="J8" s="252"/>
      <c r="K8" s="24"/>
      <c r="L8" s="24"/>
      <c r="M8" s="24"/>
      <c r="N8" s="24"/>
      <c r="O8" s="23"/>
      <c r="P8" s="23"/>
      <c r="Q8" s="56">
        <v>5</v>
      </c>
      <c r="R8" s="77" t="str">
        <f>B82</f>
        <v>Schultz, Danny</v>
      </c>
      <c r="S8" s="77" t="str">
        <f>B83</f>
        <v>Neumann, Marcel</v>
      </c>
      <c r="T8" s="77" t="str">
        <f>B84</f>
        <v>Kischel, Torsten</v>
      </c>
      <c r="U8" s="77" t="str">
        <f>B85</f>
        <v>Kunzendorf, Michael</v>
      </c>
    </row>
    <row r="9" spans="1:26" s="21" customFormat="1" ht="18" customHeight="1" thickBot="1" x14ac:dyDescent="0.3">
      <c r="A9" s="22"/>
      <c r="B9" s="321" t="s">
        <v>79</v>
      </c>
      <c r="C9" s="322"/>
      <c r="D9" s="322"/>
      <c r="E9" s="323"/>
      <c r="F9" s="252"/>
      <c r="G9" s="324" t="s">
        <v>7</v>
      </c>
      <c r="H9" s="325"/>
      <c r="I9" s="325"/>
      <c r="J9" s="325"/>
      <c r="K9" s="325"/>
      <c r="L9" s="325"/>
      <c r="M9" s="325"/>
      <c r="N9" s="325"/>
      <c r="O9" s="326"/>
      <c r="P9" s="252"/>
      <c r="Q9" s="56">
        <v>6</v>
      </c>
      <c r="R9" s="77" t="str">
        <f>B94</f>
        <v>Bürgel, Gerald</v>
      </c>
      <c r="S9" s="77" t="str">
        <f>B95</f>
        <v>Elmar Aufderbeck</v>
      </c>
      <c r="T9" s="77" t="str">
        <f>B96</f>
        <v>Segatz, Frank</v>
      </c>
      <c r="U9" s="77" t="str">
        <f>B97</f>
        <v>Neumanowski, Ulf</v>
      </c>
    </row>
    <row r="10" spans="1:26" s="21" customFormat="1" ht="18" customHeight="1" x14ac:dyDescent="0.25">
      <c r="A10" s="22"/>
      <c r="B10" s="67" t="s">
        <v>37</v>
      </c>
      <c r="C10" s="68"/>
      <c r="D10" s="327">
        <f>SUM(F38,F50,F62,F74,F86,F98,F110,F122,F134,F146,F158,F170,F182,F194,F206,F218,F230,F242,F254,F266)+SUM(K38,K50,K62,K74,K86,K98,K110,K122,K134,K146,K158,K170,K182,K194,K206,K218,K230,K242,K254,K266)</f>
        <v>1414</v>
      </c>
      <c r="E10" s="328"/>
      <c r="F10" s="124"/>
      <c r="G10" s="74" t="s">
        <v>124</v>
      </c>
      <c r="H10" s="65"/>
      <c r="I10" s="65"/>
      <c r="J10" s="65"/>
      <c r="K10" s="65"/>
      <c r="L10" s="65"/>
      <c r="M10" s="65"/>
      <c r="N10" s="65"/>
      <c r="O10" s="66">
        <f>COUNTIF(E33:E264,"TM")</f>
        <v>0</v>
      </c>
      <c r="P10" s="252"/>
      <c r="Q10" s="56">
        <v>7</v>
      </c>
      <c r="R10" s="78" t="str">
        <f>B106</f>
        <v>Zinov, Sergey</v>
      </c>
      <c r="S10" s="78" t="str">
        <f>B107</f>
        <v>Mischke Rene</v>
      </c>
      <c r="T10" s="78" t="str">
        <f>B108</f>
        <v>Schmid Markus</v>
      </c>
      <c r="U10" s="78" t="str">
        <f>B109</f>
        <v>Voigt, Uwe</v>
      </c>
      <c r="V10" s="82"/>
      <c r="W10" s="82"/>
    </row>
    <row r="11" spans="1:26" s="21" customFormat="1" ht="18" customHeight="1" x14ac:dyDescent="0.25">
      <c r="A11" s="22"/>
      <c r="B11" s="69" t="s">
        <v>33</v>
      </c>
      <c r="C11" s="70"/>
      <c r="D11" s="329">
        <f>SUM(G38,G50,G62,G74,G86,G98,G110,G122,G134,G146,G158,G170,G182,G194,G206,G218,G230,G242,G254,G266)+SUM(L38,L50,L62,L74,L86,L98,L110,L122,L134,L146,L158,L170,L182,L194,L206,L218,L230,L242,L254,L266)</f>
        <v>0</v>
      </c>
      <c r="E11" s="330"/>
      <c r="F11" s="124"/>
      <c r="G11" s="250" t="s">
        <v>123</v>
      </c>
      <c r="H11" s="63"/>
      <c r="I11" s="63"/>
      <c r="J11" s="63"/>
      <c r="K11" s="63"/>
      <c r="L11" s="63"/>
      <c r="M11" s="63"/>
      <c r="N11" s="63"/>
      <c r="O11" s="40">
        <f>COUNTIF(E33:E264,"V")</f>
        <v>0</v>
      </c>
      <c r="P11" s="252"/>
      <c r="Q11" s="56">
        <v>8</v>
      </c>
      <c r="R11" s="77" t="str">
        <f>B118</f>
        <v>Dowgan, Marcel</v>
      </c>
      <c r="S11" s="77" t="str">
        <f>B119</f>
        <v>Kossack, Robert</v>
      </c>
      <c r="T11" s="77" t="str">
        <f>B120</f>
        <v>Uhlmann, Lukas</v>
      </c>
      <c r="U11" s="77" t="str">
        <f>B121</f>
        <v>Uhlmann, Oliver</v>
      </c>
      <c r="V11" s="248"/>
      <c r="W11" s="248"/>
    </row>
    <row r="12" spans="1:26" s="21" customFormat="1" ht="18" customHeight="1" x14ac:dyDescent="0.25">
      <c r="A12" s="22"/>
      <c r="B12" s="331" t="s">
        <v>85</v>
      </c>
      <c r="C12" s="332"/>
      <c r="D12" s="329">
        <f>SUM(H38,H50,H62,H74,H86,H98,H110,H122,H134,H146,H158,H170,H182,H194,H206,H218,H230,H242,H254,H266)+SUM(M38,M50,M62,M74,M86,M98,M110,M122,M134,M146,M158,M170,M182,M194,M206,M218,M230,M242,M254,M266)</f>
        <v>0</v>
      </c>
      <c r="E12" s="330"/>
      <c r="F12" s="124"/>
      <c r="G12" s="75" t="s">
        <v>122</v>
      </c>
      <c r="H12" s="62"/>
      <c r="I12" s="62"/>
      <c r="J12" s="62"/>
      <c r="K12" s="62"/>
      <c r="L12" s="62"/>
      <c r="M12" s="62"/>
      <c r="N12" s="62"/>
      <c r="O12" s="40">
        <f>COUNTIF(E33:E264,"L")</f>
        <v>0</v>
      </c>
      <c r="P12" s="252"/>
      <c r="Q12" s="56">
        <v>9</v>
      </c>
      <c r="R12" s="77" t="str">
        <f>B130</f>
        <v>Schultz, Danny</v>
      </c>
      <c r="S12" s="77" t="str">
        <f>B131</f>
        <v>Kischel, Torsten</v>
      </c>
      <c r="T12" s="77" t="str">
        <f>B132</f>
        <v>Bürgel, Gerald</v>
      </c>
      <c r="U12" s="77" t="str">
        <f>B133</f>
        <v>Elmar Aufderbeck</v>
      </c>
      <c r="V12" s="248"/>
      <c r="W12" s="248"/>
    </row>
    <row r="13" spans="1:26" s="21" customFormat="1" ht="18" customHeight="1" thickBot="1" x14ac:dyDescent="0.3">
      <c r="A13" s="22"/>
      <c r="B13" s="71" t="s">
        <v>95</v>
      </c>
      <c r="C13" s="72"/>
      <c r="D13" s="304">
        <f>SUM(I38,I50,I62,I74,I86,I98,I110,I122,I134,I146,I158,I170,I182,I194,I206,I218,I230,I242,I254,I266)+SUM(N38,N50,N62,N74,N86,N98,N110,N122,N134,N146,N158,N170,N182,N194,N206,N218,N230,N242,N254,N266)</f>
        <v>0</v>
      </c>
      <c r="E13" s="305"/>
      <c r="F13" s="124"/>
      <c r="G13" s="75" t="s">
        <v>117</v>
      </c>
      <c r="H13" s="62"/>
      <c r="I13" s="62"/>
      <c r="J13" s="62"/>
      <c r="K13" s="62"/>
      <c r="L13" s="62"/>
      <c r="M13" s="62"/>
      <c r="N13" s="62"/>
      <c r="O13" s="40">
        <f>COUNTIF(E33:E264,"S")</f>
        <v>0</v>
      </c>
      <c r="P13" s="252"/>
      <c r="Q13" s="56">
        <v>10</v>
      </c>
      <c r="R13" s="78" t="str">
        <f>B142</f>
        <v>Dowgan, Marcel</v>
      </c>
      <c r="S13" s="77" t="str">
        <f>B143</f>
        <v>Kossack, Robert</v>
      </c>
      <c r="T13" s="77" t="str">
        <f>B144</f>
        <v>Uhlmann, Lukas</v>
      </c>
      <c r="U13" s="77" t="str">
        <f>B145</f>
        <v>Uhlmann, Oliver</v>
      </c>
      <c r="V13" s="248"/>
      <c r="W13" s="248"/>
      <c r="X13" s="8"/>
      <c r="Y13" s="8"/>
      <c r="Z13" s="12"/>
    </row>
    <row r="14" spans="1:26" s="21" customFormat="1" ht="18" customHeight="1" x14ac:dyDescent="0.25">
      <c r="A14" s="22"/>
      <c r="B14" s="41" t="s">
        <v>36</v>
      </c>
      <c r="C14" s="42"/>
      <c r="D14" s="306">
        <f>SUM(F38,F50,F62,F74,F86,F98,F110,F122,F134,F146,F158,F170,F182,F194,F206,F218,F230,F242,F254,F266)+SUM(G38,G50,G62,G74,G86,G98,G110,G122,G134,G146,G158,G170,G182,G194,G206,G218,G230,G242,G254,G266)+SUM(H38,H50,H62,H74,H86,H98,H110,H122,H134,H146,H158,H170,H182,H194,H206,H218,H230,H242,H254,H266)+SUM(I38,I50,I62,I74,I86,I98,I110,I122,I134,I146,I158,I170,I182,I194,I206,I218,I230,I242,I254,I266)</f>
        <v>663</v>
      </c>
      <c r="E14" s="307"/>
      <c r="F14" s="124"/>
      <c r="G14" s="250" t="s">
        <v>121</v>
      </c>
      <c r="H14" s="63"/>
      <c r="I14" s="63"/>
      <c r="J14" s="63"/>
      <c r="K14" s="63"/>
      <c r="L14" s="63"/>
      <c r="M14" s="63"/>
      <c r="N14" s="63"/>
      <c r="O14" s="40">
        <f>COUNTIF(E33:E264,"BS")</f>
        <v>0</v>
      </c>
      <c r="P14" s="252"/>
      <c r="Q14" s="56">
        <v>11</v>
      </c>
      <c r="R14" s="77" t="str">
        <f>B154</f>
        <v>Wollmann, Ralph</v>
      </c>
      <c r="S14" s="77" t="str">
        <f>B155</f>
        <v>Zinov, Sergey</v>
      </c>
      <c r="T14" s="77" t="str">
        <f>B156</f>
        <v>Mischke Rene</v>
      </c>
      <c r="U14" s="77" t="str">
        <f>B157</f>
        <v>Schmidt Markus</v>
      </c>
      <c r="V14" s="248"/>
      <c r="W14" s="248"/>
      <c r="X14" s="4"/>
      <c r="Y14" s="5"/>
      <c r="Z14" s="11"/>
    </row>
    <row r="15" spans="1:26" s="21" customFormat="1" ht="18" customHeight="1" thickBot="1" x14ac:dyDescent="0.3">
      <c r="A15" s="22"/>
      <c r="B15" s="43" t="s">
        <v>87</v>
      </c>
      <c r="C15" s="44"/>
      <c r="D15" s="308">
        <f>SUM(K38,K50,K62,K74,K86,K98,K110,K122,K134,K146,K158,K170,K182,K194,K206,K218,K230,K242,K254,K266)+SUM(L38,L50,L62,L74,L86,L98,L110,L122,L134,L146,L158,L170,L182,L194,L206,L218,L230,L242,L254,L266)+SUM(M38,M50,M62,M74,M86,M98,M110,M122,M134,M146,M158,M170,M182,M194,M206,M218,M230,M242,M254,M266)+SUM(N38,N50,N62,N74,N86,N98,N110,N122,N134,N146,N158,N170,N182,N194,N206,N218,N230,N242,N254,N266)</f>
        <v>751</v>
      </c>
      <c r="E15" s="309"/>
      <c r="F15" s="124"/>
      <c r="G15" s="310" t="s">
        <v>120</v>
      </c>
      <c r="H15" s="311"/>
      <c r="I15" s="311"/>
      <c r="J15" s="311"/>
      <c r="K15" s="311"/>
      <c r="L15" s="251"/>
      <c r="M15" s="251"/>
      <c r="N15" s="251"/>
      <c r="O15" s="40">
        <f>COUNTIF(E33:E265,"fremd")</f>
        <v>13</v>
      </c>
      <c r="P15" s="252"/>
      <c r="Q15" s="56">
        <v>12</v>
      </c>
      <c r="R15" s="77" t="str">
        <f>B166</f>
        <v>Uhlmann, Oliver</v>
      </c>
      <c r="S15" s="77" t="str">
        <f>B167</f>
        <v>Schultz, Danny</v>
      </c>
      <c r="T15" s="77" t="str">
        <f>B168</f>
        <v>Kossack, Robert</v>
      </c>
      <c r="U15" s="77" t="str">
        <f>B169</f>
        <v>Uhlmann, Lukas</v>
      </c>
      <c r="V15" s="248"/>
      <c r="W15" s="248"/>
      <c r="X15" s="4"/>
      <c r="Y15" s="5"/>
      <c r="Z15" s="11"/>
    </row>
    <row r="16" spans="1:26" s="21" customFormat="1" ht="18" customHeight="1" thickBot="1" x14ac:dyDescent="0.3">
      <c r="A16" s="22"/>
      <c r="B16" s="315" t="s">
        <v>88</v>
      </c>
      <c r="C16" s="316"/>
      <c r="D16" s="317">
        <f>SUM(D14:E15)</f>
        <v>1414</v>
      </c>
      <c r="E16" s="318"/>
      <c r="F16" s="252"/>
      <c r="G16" s="319" t="s">
        <v>156</v>
      </c>
      <c r="H16" s="320"/>
      <c r="I16" s="320"/>
      <c r="J16" s="320"/>
      <c r="K16" s="320"/>
      <c r="L16" s="249"/>
      <c r="M16" s="249"/>
      <c r="N16" s="249"/>
      <c r="O16" s="50">
        <f>COUNTIF(E34:E266,"LVM")</f>
        <v>35</v>
      </c>
      <c r="P16" s="252"/>
      <c r="Q16" s="56">
        <v>13</v>
      </c>
      <c r="R16" s="78">
        <f>B178</f>
        <v>0</v>
      </c>
      <c r="S16" s="77">
        <f>B179</f>
        <v>0</v>
      </c>
      <c r="T16" s="77">
        <f>B180</f>
        <v>0</v>
      </c>
      <c r="U16" s="77">
        <f>B181</f>
        <v>0</v>
      </c>
      <c r="V16" s="248"/>
      <c r="W16" s="248"/>
      <c r="X16" s="82"/>
      <c r="Y16" s="82"/>
      <c r="Z16" s="82"/>
    </row>
    <row r="17" spans="1:28" s="21" customFormat="1" ht="18" customHeight="1" thickBot="1" x14ac:dyDescent="0.3">
      <c r="A17" s="22"/>
      <c r="B17" s="6"/>
      <c r="C17" s="6"/>
      <c r="D17" s="73"/>
      <c r="E17" s="73"/>
      <c r="F17" s="252"/>
      <c r="G17" s="345"/>
      <c r="H17" s="345"/>
      <c r="I17" s="345"/>
      <c r="J17" s="345"/>
      <c r="K17" s="345"/>
      <c r="L17" s="345"/>
      <c r="M17" s="345"/>
      <c r="N17" s="345"/>
      <c r="O17" s="345"/>
      <c r="P17" s="252"/>
      <c r="Q17" s="56">
        <v>14</v>
      </c>
      <c r="R17" s="77">
        <f>B190</f>
        <v>0</v>
      </c>
      <c r="S17" s="77">
        <f>B191</f>
        <v>0</v>
      </c>
      <c r="T17" s="77">
        <f>B192</f>
        <v>0</v>
      </c>
      <c r="U17" s="77">
        <f>B193</f>
        <v>0</v>
      </c>
      <c r="V17" s="248"/>
      <c r="W17" s="248"/>
      <c r="X17" s="82"/>
      <c r="Y17" s="82"/>
      <c r="Z17" s="82"/>
    </row>
    <row r="18" spans="1:28" s="21" customFormat="1" ht="18" customHeight="1" x14ac:dyDescent="0.25">
      <c r="A18" s="22"/>
      <c r="B18" s="346"/>
      <c r="C18" s="346"/>
      <c r="D18" s="346"/>
      <c r="E18" s="346"/>
      <c r="F18" s="252"/>
      <c r="G18" s="347" t="s">
        <v>162</v>
      </c>
      <c r="H18" s="348"/>
      <c r="I18" s="348"/>
      <c r="J18" s="348"/>
      <c r="K18" s="348"/>
      <c r="L18" s="348"/>
      <c r="M18" s="348"/>
      <c r="N18" s="348"/>
      <c r="O18" s="349"/>
      <c r="P18" s="97"/>
      <c r="Q18" s="56">
        <v>15</v>
      </c>
      <c r="R18" s="77">
        <f>B202</f>
        <v>0</v>
      </c>
      <c r="S18" s="77">
        <f>B203</f>
        <v>0</v>
      </c>
      <c r="T18" s="77">
        <f>B204</f>
        <v>0</v>
      </c>
      <c r="U18" s="77">
        <f>B205</f>
        <v>0</v>
      </c>
      <c r="V18" s="248"/>
      <c r="W18" s="248"/>
      <c r="X18" s="82"/>
      <c r="Y18" s="82"/>
      <c r="Z18" s="82"/>
    </row>
    <row r="19" spans="1:28" s="21" customFormat="1" ht="18" customHeight="1" x14ac:dyDescent="0.25">
      <c r="A19" s="22"/>
      <c r="B19" s="350"/>
      <c r="C19" s="351"/>
      <c r="D19" s="351"/>
      <c r="E19" s="351"/>
      <c r="F19" s="252"/>
      <c r="G19" s="352" t="s">
        <v>97</v>
      </c>
      <c r="H19" s="353"/>
      <c r="I19" s="335" t="s">
        <v>64</v>
      </c>
      <c r="J19" s="354"/>
      <c r="K19" s="354"/>
      <c r="L19" s="354"/>
      <c r="M19" s="354"/>
      <c r="N19" s="354"/>
      <c r="O19" s="355"/>
      <c r="P19" s="98"/>
      <c r="Q19" s="56">
        <v>16</v>
      </c>
      <c r="R19" s="78">
        <f>B214</f>
        <v>0</v>
      </c>
      <c r="S19" s="77">
        <f>B215</f>
        <v>0</v>
      </c>
      <c r="T19" s="77">
        <f>B216</f>
        <v>0</v>
      </c>
      <c r="U19" s="77">
        <f>B217</f>
        <v>0</v>
      </c>
      <c r="V19" s="82"/>
      <c r="W19" s="82"/>
      <c r="X19" s="82"/>
    </row>
    <row r="20" spans="1:28" s="21" customFormat="1" ht="18" customHeight="1" x14ac:dyDescent="0.25">
      <c r="A20" s="22"/>
      <c r="B20" s="247"/>
      <c r="C20" s="248"/>
      <c r="D20" s="248"/>
      <c r="E20" s="248"/>
      <c r="F20" s="252"/>
      <c r="G20" s="333" t="s">
        <v>8</v>
      </c>
      <c r="H20" s="334"/>
      <c r="I20" s="335"/>
      <c r="J20" s="336"/>
      <c r="K20" s="336"/>
      <c r="L20" s="336"/>
      <c r="M20" s="336"/>
      <c r="N20" s="336"/>
      <c r="O20" s="337"/>
      <c r="P20" s="98"/>
      <c r="Q20" s="56">
        <v>17</v>
      </c>
      <c r="R20" s="77">
        <f>B226</f>
        <v>0</v>
      </c>
      <c r="S20" s="77">
        <f>B227</f>
        <v>0</v>
      </c>
      <c r="T20" s="77">
        <f>B228</f>
        <v>0</v>
      </c>
      <c r="U20" s="77">
        <f>B229</f>
        <v>0</v>
      </c>
      <c r="V20" s="82"/>
      <c r="W20" s="82"/>
      <c r="X20" s="82"/>
    </row>
    <row r="21" spans="1:28" s="21" customFormat="1" ht="18" customHeight="1" x14ac:dyDescent="0.25">
      <c r="A21" s="22"/>
      <c r="B21" s="338"/>
      <c r="C21" s="339"/>
      <c r="D21" s="339"/>
      <c r="E21" s="339"/>
      <c r="F21" s="252"/>
      <c r="G21" s="340" t="s">
        <v>37</v>
      </c>
      <c r="H21" s="341"/>
      <c r="I21" s="342">
        <f ca="1">SUMIF(B34:C37,I19,F34:F37)+SUMIF(B46:C49,I19,F46:F49)+SUMIF(B58:C61,I19,F58:F61)+SUMIF(B70:C73,I19,F70:F73)+SUMIF(B82:C85,I19,F82:F85)+SUMIF(B94:C97,I19,F94:F97)+SUMIF(B106:C109,I19,F106:F109)+SUMIF(B118:C121,I19,F118:F121)+SUMIF(B130:C133,I19,F130:F133)+SUMIF(B142:C145,I19,F142:F145)+SUMIF(B154:C157,I19,F154:F157)+SUMIF(B166:C169,I19,F166:F169)+SUMIF(B178:C181,I19,F178:F181)+SUMIF(B190:C193,I19,F190:F193)+SUMIF(B202:C205,I19,F202:F205)+SUMIF(B214:C217,I19,F214:F217)+SUMIF(B226:C229,I19,F226:F229)+SUMIF(B238:C241,I19,F238:F241)+SUMIF(B250:C253,I19,F250:F253)+SUMIF(B262:C265,I19,F262:F265)+SUMIF(B34:C37,I19,K34:K37)+SUMIF(B46:C49,I19,K46:K49)+SUMIF(B58:C61,I19,K58:K61)+SUMIF(B70:C73,I19,K70:K73)+SUMIF(B82:C85,I19,K82:K85)+SUMIF(B94:C97,I19,K94:K97)+SUMIF(B106:C109,I19,K106:K109)+SUMIF(B118:C121,I19,K118:K121)+SUMIF(B130:C133,I19,K130:K133)+SUMIF(B142:C145,I19,K142:K145)+SUMIF(B154:C157,I19,K154:K157)+SUMIF(B166:C169,I19,K166:K169)+SUMIF(B178:C181,I19,K178:K181)+SUMIF(B190:C193,I19,K190:K193)+SUMIF(B202:C205,I19,K202:K205)+SUMIF(B214:C217,I19,K214:K217)+SUMIF(B226:C229,I19,K226:K229)+SUMIF(B238:C241,I19,K238:K241)+SUMIF(B250:C253,I19,K250:K253)+SUMIF(B262:C265,I19,K262:K265)</f>
        <v>86</v>
      </c>
      <c r="J21" s="343"/>
      <c r="K21" s="343"/>
      <c r="L21" s="343"/>
      <c r="M21" s="343"/>
      <c r="N21" s="343"/>
      <c r="O21" s="344"/>
      <c r="P21" s="15"/>
      <c r="Q21" s="56">
        <v>18</v>
      </c>
      <c r="R21" s="77">
        <f>B238</f>
        <v>0</v>
      </c>
      <c r="S21" s="77">
        <f>B239</f>
        <v>0</v>
      </c>
      <c r="T21" s="77">
        <f>B240</f>
        <v>0</v>
      </c>
      <c r="U21" s="77">
        <f>B241</f>
        <v>0</v>
      </c>
      <c r="V21" s="11"/>
    </row>
    <row r="22" spans="1:28" s="21" customFormat="1" ht="18" customHeight="1" x14ac:dyDescent="0.25">
      <c r="A22" s="22"/>
      <c r="B22" s="338"/>
      <c r="C22" s="339"/>
      <c r="D22" s="339"/>
      <c r="E22" s="339"/>
      <c r="F22" s="252"/>
      <c r="G22" s="340" t="s">
        <v>99</v>
      </c>
      <c r="H22" s="341"/>
      <c r="I22" s="342">
        <f ca="1">SUMIF(B34:C37,I19,G34:G37)+SUMIF(B46:C49,I19,G46:G49)+SUMIF(B58:C61,I19,G58:G61)+SUMIF(B70:C73,I19,G70:G73)+SUMIF(B82:C85,I19,G82:G85)+SUMIF(B94:C97,I19,G94:G97)+SUMIF(B106:C109,I19,G106:G109)+SUMIF(B118:C121,I19,G118:G121)+SUMIF(B130:C133,I19,G130:G133)+SUMIF(B142:C145,I19,G142:G145)+SUMIF(B154:C157,I19,G154:G157)+SUMIF(B166:C169,I19,G166:G169)+SUMIF(B178:C181,I19,G178:G181)+SUMIF(B190:C193,I19,G190:G193)+SUMIF(B202:C205,I19,G202:G205)+SUMIF(B214:C217,I19,G214:G217)+SUMIF(B226:C229,I19,G226:G229)+SUMIF(B238:C241,I19,G238:G241)+SUMIF(B250:C253,I19,G250:G253)+SUMIF(B262:C265,I19,G262:G265)+SUMIF(B34:C37,I19,L34:L37)+SUMIF(B46:C49,I19,L46:L49)+SUMIF(B58:C61,I19,L58:L61)+SUMIF(B70:C73,I19,L70:L73)+SUMIF(B82:C85,I19,L82:L85)+SUMIF(B94:C97,I19,L94:L97)+SUMIF(B106:C109,I19,L106:L109)+SUMIF(B118:C121,I19,L118:L121)+SUMIF(B130:C133,I19,L130:L133)+SUMIF(B142:C145,I19,L142:L145)+SUMIF(B154:C157,I19,L154:L157)+SUMIF(B166:C169,I19,L166:L169)+SUMIF(B178:C181,I19,L178:L181)+SUMIF(B190:C193,I19,L190:L193)+SUMIF(B202:C205,I19,L202:L205)+SUMIF(B214:C217,I19,L214:L217)+SUMIF(B226:C229,I19,L226:L229)+SUMIF(B238:C241,I19,L238:L241)+SUMIF(B250:C253,I19,L250:L253)+SUMIF(B262:C265,I19,L262:L265)</f>
        <v>0</v>
      </c>
      <c r="J22" s="343"/>
      <c r="K22" s="343"/>
      <c r="L22" s="343"/>
      <c r="M22" s="343"/>
      <c r="N22" s="343"/>
      <c r="O22" s="344"/>
      <c r="P22" s="15"/>
      <c r="Q22" s="56">
        <v>19</v>
      </c>
      <c r="R22" s="78">
        <f>B250</f>
        <v>0</v>
      </c>
      <c r="S22" s="77">
        <f>B251</f>
        <v>0</v>
      </c>
      <c r="T22" s="77">
        <f>B252</f>
        <v>0</v>
      </c>
      <c r="U22" s="77">
        <f>B253</f>
        <v>0</v>
      </c>
      <c r="V22" s="248"/>
      <c r="W22" s="248"/>
      <c r="X22" s="11"/>
      <c r="Y22" s="248"/>
      <c r="Z22" s="11"/>
    </row>
    <row r="23" spans="1:28" s="21" customFormat="1" ht="18" customHeight="1" thickBot="1" x14ac:dyDescent="0.3">
      <c r="A23" s="22"/>
      <c r="B23" s="125"/>
      <c r="C23" s="246"/>
      <c r="D23" s="248"/>
      <c r="E23" s="248"/>
      <c r="F23" s="252"/>
      <c r="G23" s="368" t="s">
        <v>17</v>
      </c>
      <c r="H23" s="369"/>
      <c r="I23" s="370">
        <f ca="1">SUMIF(B34:C37,I19,H34:H37)+SUMIF(B46:C49,I19,H46:H49)+SUMIF(B58:C61,I19,H58:H61)+SUMIF(B70:C73,I19,H70:H73)+SUMIF(B82:C85,I19,H82:H85)+SUMIF(B94:C97,I19,H94:H97)+SUMIF(B106:C109,I19,H106:H109)+SUMIF(B118:C121,I19,H118:H121)+SUMIF(B130:C133,I19,H130:H133)+SUMIF(B142:C145,I19,H142:H145)+SUMIF(B154:C157,I19,H154:H157)+SUMIF(B166:C169,I19,H166:H169)+SUMIF(B178:C181,I19,H178:H181)+SUMIF(B190:C193,I19,H190:H193)+SUMIF(B202:C205,I19,H202:H205)+SUMIF(B214:C217,I19,H214:H217)+SUMIF(B226:C229,I19,H226:H229)+SUMIF(B238:C241,I19,H238:H241)+SUMIF(B250:C253,I19,H250:H253)+SUMIF(B262:C265,I19,H262:H265)+SUMIF(B34:C37,I19,M34:M37)+SUMIF(B46:C49,I19,M46:M49)+SUMIF(B58:C61,I19,M58:M61)+SUMIF(B70:C73,I19,M70:M73)+SUMIF(B82:C85,I19,M82:M85)+SUMIF(B94:C97,I19,M94:M97)+SUMIF(B106:C109,I19,M106:M109)+SUMIF(B118:C121,I19,M118:M121)+SUMIF(B130:C133,I19,M130:M133)+SUMIF(B142:C145,I19,M142:M145)+SUMIF(B154:C157,I19,M154:M157)+SUMIF(B166:C169,I19,M166:M169)+SUMIF(B178:C181,I19,M178:M181)+SUMIF(B190:C193,I19,M190:M193)+SUMIF(B202:C205,I19,M202:M205)+SUMIF(B214:C217,I19,M214:M217)+SUMIF(B226:C229,I19,M226:M229)+SUMIF(B238:C241,I19,M238:M241)+SUMIF(B250:C253,I19,M250:M253)+SUMIF(B262:C265,I19,M262:M265)</f>
        <v>0</v>
      </c>
      <c r="J23" s="371"/>
      <c r="K23" s="371"/>
      <c r="L23" s="371"/>
      <c r="M23" s="371"/>
      <c r="N23" s="371"/>
      <c r="O23" s="372"/>
      <c r="P23" s="15"/>
      <c r="Q23" s="56">
        <v>20</v>
      </c>
      <c r="R23" s="77">
        <f>B262</f>
        <v>0</v>
      </c>
      <c r="S23" s="77">
        <f>B263</f>
        <v>0</v>
      </c>
      <c r="T23" s="77">
        <f>B264</f>
        <v>0</v>
      </c>
      <c r="U23" s="77">
        <f>B265</f>
        <v>0</v>
      </c>
      <c r="V23" s="248"/>
      <c r="W23" s="248"/>
      <c r="X23" s="11"/>
      <c r="Y23" s="248"/>
      <c r="Z23" s="11"/>
    </row>
    <row r="24" spans="1:28" s="21" customFormat="1" ht="18" customHeight="1" thickBot="1" x14ac:dyDescent="0.3">
      <c r="A24" s="22"/>
      <c r="B24" s="373"/>
      <c r="C24" s="373"/>
      <c r="D24" s="350"/>
      <c r="E24" s="350"/>
      <c r="F24" s="252"/>
      <c r="G24" s="374" t="s">
        <v>100</v>
      </c>
      <c r="H24" s="375"/>
      <c r="I24" s="376">
        <f ca="1">SUM(I21:O23)</f>
        <v>86</v>
      </c>
      <c r="J24" s="377"/>
      <c r="K24" s="377"/>
      <c r="L24" s="377"/>
      <c r="M24" s="377"/>
      <c r="N24" s="377"/>
      <c r="O24" s="378"/>
      <c r="P24" s="92"/>
      <c r="Q24" s="248"/>
      <c r="R24" s="248"/>
      <c r="S24" s="248"/>
      <c r="T24" s="248"/>
      <c r="U24" s="248"/>
      <c r="V24" s="248"/>
      <c r="W24" s="248"/>
      <c r="X24" s="11"/>
      <c r="Y24" s="248"/>
      <c r="Z24" s="11"/>
    </row>
    <row r="25" spans="1:28" s="21" customFormat="1" ht="18" customHeight="1" x14ac:dyDescent="0.25">
      <c r="A25" s="22"/>
      <c r="B25" s="356"/>
      <c r="C25" s="356"/>
      <c r="D25" s="357"/>
      <c r="E25" s="358"/>
      <c r="F25" s="252"/>
      <c r="G25" s="22"/>
      <c r="H25" s="24"/>
      <c r="I25" s="24"/>
      <c r="J25" s="252"/>
      <c r="K25" s="25"/>
      <c r="L25" s="25"/>
      <c r="M25" s="25"/>
      <c r="N25" s="25"/>
      <c r="O25" s="26"/>
      <c r="P25" s="26"/>
      <c r="Q25" s="7"/>
      <c r="R25" s="7"/>
      <c r="S25" s="7"/>
      <c r="T25" s="7"/>
      <c r="U25" s="7"/>
      <c r="V25" s="248"/>
      <c r="W25" s="248"/>
      <c r="X25" s="248"/>
      <c r="Y25" s="248"/>
      <c r="Z25" s="11"/>
      <c r="AA25" s="248"/>
      <c r="AB25" s="11"/>
    </row>
    <row r="26" spans="1:28" s="21" customFormat="1" ht="23.25" customHeight="1" x14ac:dyDescent="0.25">
      <c r="A26" s="22"/>
      <c r="B26" s="356"/>
      <c r="C26" s="356"/>
      <c r="D26" s="357"/>
      <c r="E26" s="357"/>
      <c r="F26" s="61"/>
      <c r="G26" s="22"/>
      <c r="H26" s="24"/>
      <c r="I26" s="24"/>
      <c r="J26" s="252"/>
      <c r="K26" s="24"/>
      <c r="L26" s="24"/>
      <c r="M26" s="24"/>
      <c r="N26" s="24"/>
      <c r="O26" s="23"/>
      <c r="P26" s="23"/>
      <c r="Q26" s="248"/>
      <c r="R26" s="248"/>
      <c r="S26" s="248"/>
      <c r="T26" s="248"/>
      <c r="U26" s="248"/>
      <c r="V26" s="7"/>
      <c r="W26" s="7"/>
      <c r="X26" s="7"/>
      <c r="Y26" s="7"/>
      <c r="Z26" s="11"/>
      <c r="AA26" s="248"/>
      <c r="AB26" s="11"/>
    </row>
    <row r="27" spans="1:28" ht="15" x14ac:dyDescent="0.25">
      <c r="A27" s="3"/>
      <c r="B27" s="13"/>
      <c r="C27" s="13"/>
      <c r="D27" s="14"/>
      <c r="F27" s="10"/>
      <c r="G27" s="1"/>
      <c r="H27" s="5"/>
      <c r="I27" s="5"/>
      <c r="J27" s="4"/>
      <c r="K27" s="5"/>
      <c r="L27" s="5"/>
      <c r="M27" s="5"/>
      <c r="N27" s="5"/>
    </row>
    <row r="28" spans="1:28" x14ac:dyDescent="0.2">
      <c r="A28" s="359" t="s">
        <v>69</v>
      </c>
      <c r="B28" s="359"/>
      <c r="C28" s="28" t="s">
        <v>71</v>
      </c>
      <c r="D28" s="1"/>
      <c r="E28" s="4"/>
      <c r="F28" s="4"/>
      <c r="G28" s="1"/>
      <c r="H28" s="5"/>
      <c r="I28" s="5"/>
      <c r="J28" s="4"/>
      <c r="K28" s="5"/>
      <c r="L28" s="5"/>
      <c r="M28" s="5"/>
      <c r="N28" s="5"/>
    </row>
    <row r="29" spans="1:28" ht="11.25" customHeight="1" x14ac:dyDescent="0.2">
      <c r="A29" s="16"/>
      <c r="B29" s="16"/>
      <c r="C29" s="28" t="s">
        <v>70</v>
      </c>
      <c r="D29" s="1"/>
      <c r="E29" s="4"/>
      <c r="F29" s="4"/>
      <c r="G29" s="1"/>
      <c r="H29" s="5"/>
      <c r="I29" s="5"/>
      <c r="J29" s="4"/>
      <c r="K29" s="5"/>
      <c r="L29" s="5"/>
      <c r="M29" s="5"/>
      <c r="N29" s="5"/>
    </row>
    <row r="30" spans="1:28" ht="7.5" customHeight="1" thickBot="1" x14ac:dyDescent="0.25">
      <c r="A30" s="82"/>
      <c r="B30" s="83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11"/>
    </row>
    <row r="31" spans="1:28" ht="15" customHeight="1" x14ac:dyDescent="0.2">
      <c r="A31" s="360" t="s">
        <v>18</v>
      </c>
      <c r="B31" s="361"/>
      <c r="C31" s="360" t="s">
        <v>155</v>
      </c>
      <c r="D31" s="364"/>
      <c r="E31" s="365"/>
      <c r="F31" s="383" t="s">
        <v>78</v>
      </c>
      <c r="G31" s="384"/>
      <c r="H31" s="384"/>
      <c r="I31" s="384"/>
      <c r="J31" s="385"/>
      <c r="K31" s="389" t="s">
        <v>158</v>
      </c>
      <c r="L31" s="390"/>
      <c r="M31" s="390"/>
      <c r="N31" s="390"/>
      <c r="O31" s="391"/>
      <c r="P31" s="93"/>
      <c r="Q31" s="11"/>
    </row>
    <row r="32" spans="1:28" ht="15" customHeight="1" thickBot="1" x14ac:dyDescent="0.25">
      <c r="A32" s="362"/>
      <c r="B32" s="363"/>
      <c r="C32" s="362"/>
      <c r="D32" s="366"/>
      <c r="E32" s="367"/>
      <c r="F32" s="386"/>
      <c r="G32" s="387"/>
      <c r="H32" s="387"/>
      <c r="I32" s="387"/>
      <c r="J32" s="388"/>
      <c r="K32" s="392"/>
      <c r="L32" s="393"/>
      <c r="M32" s="393"/>
      <c r="N32" s="393"/>
      <c r="O32" s="394"/>
      <c r="P32" s="93"/>
      <c r="Q32" s="11"/>
    </row>
    <row r="33" spans="1:25" s="7" customFormat="1" ht="13.5" thickBot="1" x14ac:dyDescent="0.25">
      <c r="A33" s="176" t="s">
        <v>9</v>
      </c>
      <c r="B33" s="395" t="s">
        <v>10</v>
      </c>
      <c r="C33" s="396"/>
      <c r="D33" s="177" t="s">
        <v>15</v>
      </c>
      <c r="E33" s="178" t="s">
        <v>8</v>
      </c>
      <c r="F33" s="164" t="s">
        <v>11</v>
      </c>
      <c r="G33" s="165" t="s">
        <v>42</v>
      </c>
      <c r="H33" s="165" t="s">
        <v>34</v>
      </c>
      <c r="I33" s="165" t="s">
        <v>14</v>
      </c>
      <c r="J33" s="166" t="s">
        <v>12</v>
      </c>
      <c r="K33" s="167" t="s">
        <v>11</v>
      </c>
      <c r="L33" s="168" t="s">
        <v>42</v>
      </c>
      <c r="M33" s="168" t="s">
        <v>85</v>
      </c>
      <c r="N33" s="168" t="s">
        <v>157</v>
      </c>
      <c r="O33" s="169" t="s">
        <v>12</v>
      </c>
      <c r="P33" s="94"/>
      <c r="Q33" s="57"/>
      <c r="R33" s="248"/>
      <c r="S33" s="248"/>
      <c r="T33" s="248"/>
      <c r="U33" s="248"/>
      <c r="V33" s="248"/>
      <c r="W33" s="248"/>
      <c r="X33" s="248"/>
      <c r="Y33" s="248"/>
    </row>
    <row r="34" spans="1:25" ht="15.75" customHeight="1" x14ac:dyDescent="0.25">
      <c r="A34" s="235">
        <v>1</v>
      </c>
      <c r="B34" s="397" t="s">
        <v>254</v>
      </c>
      <c r="C34" s="398"/>
      <c r="D34" s="238">
        <v>3000</v>
      </c>
      <c r="E34" s="175" t="s">
        <v>118</v>
      </c>
      <c r="F34" s="161"/>
      <c r="G34" s="162"/>
      <c r="H34" s="162"/>
      <c r="I34" s="162"/>
      <c r="J34" s="163"/>
      <c r="K34" s="170">
        <v>32</v>
      </c>
      <c r="L34" s="171"/>
      <c r="M34" s="171"/>
      <c r="N34" s="171"/>
      <c r="O34" s="172" t="s">
        <v>72</v>
      </c>
      <c r="P34" s="95"/>
      <c r="Q34" s="57"/>
    </row>
    <row r="35" spans="1:25" ht="15.75" customHeight="1" x14ac:dyDescent="0.25">
      <c r="A35" s="236">
        <v>2</v>
      </c>
      <c r="B35" s="399" t="s">
        <v>191</v>
      </c>
      <c r="C35" s="400"/>
      <c r="D35" s="239">
        <v>3000</v>
      </c>
      <c r="E35" s="148" t="s">
        <v>118</v>
      </c>
      <c r="F35" s="161"/>
      <c r="G35" s="162"/>
      <c r="H35" s="46"/>
      <c r="I35" s="46"/>
      <c r="J35" s="133"/>
      <c r="K35" s="132">
        <v>32</v>
      </c>
      <c r="L35" s="46"/>
      <c r="M35" s="46"/>
      <c r="N35" s="46"/>
      <c r="O35" s="133" t="s">
        <v>72</v>
      </c>
      <c r="P35" s="95"/>
      <c r="Q35" s="57"/>
    </row>
    <row r="36" spans="1:25" ht="15.75" customHeight="1" x14ac:dyDescent="0.25">
      <c r="A36" s="236">
        <v>3</v>
      </c>
      <c r="B36" s="399" t="s">
        <v>178</v>
      </c>
      <c r="C36" s="400"/>
      <c r="D36" s="239">
        <v>3000</v>
      </c>
      <c r="E36" s="148" t="s">
        <v>118</v>
      </c>
      <c r="F36" s="161">
        <v>32</v>
      </c>
      <c r="G36" s="162"/>
      <c r="H36" s="46"/>
      <c r="I36" s="46"/>
      <c r="J36" s="133" t="s">
        <v>72</v>
      </c>
      <c r="K36" s="132"/>
      <c r="L36" s="46"/>
      <c r="M36" s="46"/>
      <c r="N36" s="46"/>
      <c r="O36" s="133"/>
      <c r="P36" s="95"/>
      <c r="Q36" s="57"/>
    </row>
    <row r="37" spans="1:25" ht="15.75" customHeight="1" thickBot="1" x14ac:dyDescent="0.3">
      <c r="A37" s="237">
        <v>4</v>
      </c>
      <c r="B37" s="379" t="s">
        <v>262</v>
      </c>
      <c r="C37" s="380"/>
      <c r="D37" s="240">
        <v>3000</v>
      </c>
      <c r="E37" s="151" t="s">
        <v>118</v>
      </c>
      <c r="F37" s="161">
        <v>32</v>
      </c>
      <c r="G37" s="162"/>
      <c r="H37" s="159"/>
      <c r="I37" s="159"/>
      <c r="J37" s="160" t="s">
        <v>72</v>
      </c>
      <c r="K37" s="158"/>
      <c r="L37" s="159"/>
      <c r="M37" s="159"/>
      <c r="N37" s="159"/>
      <c r="O37" s="160"/>
      <c r="P37" s="95"/>
      <c r="Q37" s="57"/>
    </row>
    <row r="38" spans="1:25" ht="15.95" customHeight="1" thickBot="1" x14ac:dyDescent="0.25">
      <c r="D38" s="381" t="s">
        <v>13</v>
      </c>
      <c r="E38" s="382"/>
      <c r="F38" s="140">
        <f>SUM(F34:F37)</f>
        <v>64</v>
      </c>
      <c r="G38" s="140">
        <f>SUM(G34:G37)</f>
        <v>0</v>
      </c>
      <c r="H38" s="140">
        <f>SUM(H34:H37)</f>
        <v>0</v>
      </c>
      <c r="I38" s="179">
        <f>SUM(I34:I37)</f>
        <v>0</v>
      </c>
      <c r="J38" s="180"/>
      <c r="K38" s="140">
        <f>SUM(K34:K37)</f>
        <v>64</v>
      </c>
      <c r="L38" s="140">
        <f t="shared" ref="L38:N38" si="0">SUM(L34:L37)</f>
        <v>0</v>
      </c>
      <c r="M38" s="140">
        <f t="shared" si="0"/>
        <v>0</v>
      </c>
      <c r="N38" s="140">
        <f t="shared" si="0"/>
        <v>0</v>
      </c>
      <c r="O38" s="141"/>
      <c r="P38" s="96"/>
      <c r="Q38" s="57"/>
    </row>
    <row r="39" spans="1:25" ht="15.75" customHeight="1" x14ac:dyDescent="0.2">
      <c r="Q39" s="57"/>
    </row>
    <row r="40" spans="1:25" ht="15.75" customHeight="1" x14ac:dyDescent="0.2">
      <c r="A40" s="359" t="s">
        <v>69</v>
      </c>
      <c r="B40" s="359"/>
      <c r="C40" s="28" t="s">
        <v>126</v>
      </c>
      <c r="D40" s="1"/>
      <c r="E40" s="4"/>
      <c r="F40" s="4"/>
      <c r="G40" s="1"/>
      <c r="H40" s="5"/>
      <c r="I40" s="5"/>
      <c r="J40" s="4"/>
      <c r="K40" s="5"/>
      <c r="L40" s="5"/>
      <c r="M40" s="5"/>
      <c r="N40" s="5"/>
      <c r="Q40" s="57"/>
    </row>
    <row r="41" spans="1:25" x14ac:dyDescent="0.2">
      <c r="A41" s="16"/>
      <c r="B41" s="16"/>
      <c r="C41" s="28" t="s">
        <v>125</v>
      </c>
      <c r="D41" s="1"/>
      <c r="E41" s="4"/>
      <c r="F41" s="4"/>
      <c r="G41" s="1"/>
      <c r="H41" s="5"/>
      <c r="I41" s="5"/>
      <c r="J41" s="4"/>
      <c r="K41" s="5"/>
      <c r="L41" s="5"/>
      <c r="M41" s="5"/>
      <c r="N41" s="5"/>
      <c r="Q41" s="57"/>
    </row>
    <row r="42" spans="1:25" ht="15.75" customHeight="1" thickBot="1" x14ac:dyDescent="0.25">
      <c r="A42" s="82"/>
      <c r="B42" s="83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57"/>
    </row>
    <row r="43" spans="1:25" x14ac:dyDescent="0.2">
      <c r="A43" s="360" t="s">
        <v>19</v>
      </c>
      <c r="B43" s="361"/>
      <c r="C43" s="360" t="s">
        <v>155</v>
      </c>
      <c r="D43" s="364"/>
      <c r="E43" s="365"/>
      <c r="F43" s="383" t="s">
        <v>78</v>
      </c>
      <c r="G43" s="384"/>
      <c r="H43" s="384"/>
      <c r="I43" s="384"/>
      <c r="J43" s="385"/>
      <c r="K43" s="389" t="s">
        <v>158</v>
      </c>
      <c r="L43" s="390"/>
      <c r="M43" s="390"/>
      <c r="N43" s="390"/>
      <c r="O43" s="391"/>
      <c r="P43" s="93"/>
      <c r="Q43" s="57"/>
    </row>
    <row r="44" spans="1:25" ht="15.75" customHeight="1" thickBot="1" x14ac:dyDescent="0.25">
      <c r="A44" s="362"/>
      <c r="B44" s="363"/>
      <c r="C44" s="362"/>
      <c r="D44" s="366"/>
      <c r="E44" s="367"/>
      <c r="F44" s="386"/>
      <c r="G44" s="387"/>
      <c r="H44" s="387"/>
      <c r="I44" s="387"/>
      <c r="J44" s="388"/>
      <c r="K44" s="392"/>
      <c r="L44" s="393"/>
      <c r="M44" s="393"/>
      <c r="N44" s="393"/>
      <c r="O44" s="394"/>
      <c r="P44" s="93"/>
      <c r="Q44" s="57"/>
    </row>
    <row r="45" spans="1:25" ht="15.75" customHeight="1" thickBot="1" x14ac:dyDescent="0.25">
      <c r="A45" s="176" t="s">
        <v>9</v>
      </c>
      <c r="B45" s="401" t="s">
        <v>10</v>
      </c>
      <c r="C45" s="402"/>
      <c r="D45" s="177" t="s">
        <v>15</v>
      </c>
      <c r="E45" s="178" t="s">
        <v>8</v>
      </c>
      <c r="F45" s="164" t="s">
        <v>11</v>
      </c>
      <c r="G45" s="165" t="s">
        <v>42</v>
      </c>
      <c r="H45" s="165" t="s">
        <v>34</v>
      </c>
      <c r="I45" s="165" t="s">
        <v>14</v>
      </c>
      <c r="J45" s="166" t="s">
        <v>12</v>
      </c>
      <c r="K45" s="167" t="s">
        <v>11</v>
      </c>
      <c r="L45" s="168" t="s">
        <v>42</v>
      </c>
      <c r="M45" s="168" t="s">
        <v>34</v>
      </c>
      <c r="N45" s="168" t="s">
        <v>157</v>
      </c>
      <c r="O45" s="169" t="s">
        <v>12</v>
      </c>
      <c r="P45" s="94"/>
      <c r="Q45" s="57"/>
    </row>
    <row r="46" spans="1:25" ht="15.75" customHeight="1" x14ac:dyDescent="0.25">
      <c r="A46" s="173">
        <v>1</v>
      </c>
      <c r="B46" s="397" t="s">
        <v>55</v>
      </c>
      <c r="C46" s="398"/>
      <c r="D46" s="174">
        <v>1500</v>
      </c>
      <c r="E46" s="175" t="s">
        <v>76</v>
      </c>
      <c r="F46" s="161"/>
      <c r="G46" s="162"/>
      <c r="H46" s="162"/>
      <c r="I46" s="162"/>
      <c r="J46" s="163"/>
      <c r="K46" s="170">
        <v>22</v>
      </c>
      <c r="L46" s="171"/>
      <c r="M46" s="171"/>
      <c r="N46" s="171"/>
      <c r="O46" s="172" t="s">
        <v>75</v>
      </c>
      <c r="P46" s="95"/>
      <c r="Q46" s="57"/>
    </row>
    <row r="47" spans="1:25" ht="15.75" customHeight="1" x14ac:dyDescent="0.25">
      <c r="A47" s="147">
        <v>2</v>
      </c>
      <c r="B47" s="399" t="s">
        <v>279</v>
      </c>
      <c r="C47" s="400"/>
      <c r="D47" s="258">
        <v>1500</v>
      </c>
      <c r="E47" s="148" t="s">
        <v>76</v>
      </c>
      <c r="F47" s="161"/>
      <c r="G47" s="162"/>
      <c r="H47" s="46"/>
      <c r="I47" s="46"/>
      <c r="J47" s="133"/>
      <c r="K47" s="132">
        <v>22</v>
      </c>
      <c r="L47" s="46"/>
      <c r="M47" s="46"/>
      <c r="N47" s="46"/>
      <c r="O47" s="133" t="s">
        <v>75</v>
      </c>
      <c r="P47" s="95"/>
      <c r="Q47" s="57"/>
    </row>
    <row r="48" spans="1:25" ht="15.75" customHeight="1" x14ac:dyDescent="0.25">
      <c r="A48" s="147">
        <v>3</v>
      </c>
      <c r="B48" s="399" t="s">
        <v>149</v>
      </c>
      <c r="C48" s="400"/>
      <c r="D48" s="258">
        <v>1500</v>
      </c>
      <c r="E48" s="148" t="s">
        <v>76</v>
      </c>
      <c r="F48" s="161">
        <v>22</v>
      </c>
      <c r="G48" s="162"/>
      <c r="H48" s="46"/>
      <c r="I48" s="46"/>
      <c r="J48" s="133" t="s">
        <v>72</v>
      </c>
      <c r="K48" s="132"/>
      <c r="L48" s="46"/>
      <c r="M48" s="46"/>
      <c r="N48" s="46"/>
      <c r="O48" s="133"/>
      <c r="P48" s="95"/>
      <c r="Q48" s="57"/>
    </row>
    <row r="49" spans="1:17" ht="15.75" customHeight="1" thickBot="1" x14ac:dyDescent="0.3">
      <c r="A49" s="149">
        <v>4</v>
      </c>
      <c r="B49" s="379" t="s">
        <v>264</v>
      </c>
      <c r="C49" s="380"/>
      <c r="D49" s="259">
        <v>1500</v>
      </c>
      <c r="E49" s="151" t="s">
        <v>118</v>
      </c>
      <c r="F49" s="161"/>
      <c r="G49" s="162"/>
      <c r="H49" s="159"/>
      <c r="I49" s="159"/>
      <c r="J49" s="160"/>
      <c r="K49" s="158">
        <v>22</v>
      </c>
      <c r="L49" s="159"/>
      <c r="M49" s="159"/>
      <c r="N49" s="159"/>
      <c r="O49" s="160" t="s">
        <v>72</v>
      </c>
      <c r="P49" s="95"/>
      <c r="Q49" s="57"/>
    </row>
    <row r="50" spans="1:17" ht="13.5" thickBot="1" x14ac:dyDescent="0.25">
      <c r="D50" s="381" t="s">
        <v>13</v>
      </c>
      <c r="E50" s="382"/>
      <c r="F50" s="140">
        <f>SUM(F46:F49)</f>
        <v>22</v>
      </c>
      <c r="G50" s="140">
        <f>SUM(G46:G49)</f>
        <v>0</v>
      </c>
      <c r="H50" s="140">
        <f>SUM(H46:H49)</f>
        <v>0</v>
      </c>
      <c r="I50" s="179">
        <f>SUM(I46:I49)</f>
        <v>0</v>
      </c>
      <c r="J50" s="180"/>
      <c r="K50" s="140">
        <f>SUM(K46:K49)</f>
        <v>66</v>
      </c>
      <c r="L50" s="140">
        <f t="shared" ref="L50:N50" si="1">SUM(L46:L49)</f>
        <v>0</v>
      </c>
      <c r="M50" s="140">
        <f t="shared" si="1"/>
        <v>0</v>
      </c>
      <c r="N50" s="140">
        <f t="shared" si="1"/>
        <v>0</v>
      </c>
      <c r="O50" s="141"/>
      <c r="P50" s="96"/>
      <c r="Q50" s="57"/>
    </row>
    <row r="51" spans="1:17" x14ac:dyDescent="0.2">
      <c r="Q51" s="57"/>
    </row>
    <row r="52" spans="1:17" x14ac:dyDescent="0.2">
      <c r="A52" s="359" t="s">
        <v>69</v>
      </c>
      <c r="B52" s="359"/>
      <c r="C52" s="28" t="s">
        <v>126</v>
      </c>
      <c r="D52" s="1"/>
      <c r="E52" s="4"/>
      <c r="F52" s="4"/>
      <c r="G52" s="1"/>
      <c r="H52" s="5"/>
      <c r="I52" s="5"/>
      <c r="J52" s="4"/>
      <c r="K52" s="5"/>
      <c r="L52" s="5"/>
      <c r="M52" s="5"/>
      <c r="N52" s="5"/>
      <c r="Q52" s="57"/>
    </row>
    <row r="53" spans="1:17" x14ac:dyDescent="0.2">
      <c r="A53" s="16"/>
      <c r="B53" s="16"/>
      <c r="C53" s="28" t="s">
        <v>125</v>
      </c>
      <c r="D53" s="1"/>
      <c r="E53" s="4"/>
      <c r="F53" s="4"/>
      <c r="G53" s="1"/>
      <c r="H53" s="5"/>
      <c r="I53" s="5"/>
      <c r="J53" s="4"/>
      <c r="K53" s="5"/>
      <c r="L53" s="5"/>
      <c r="M53" s="5"/>
      <c r="N53" s="5"/>
      <c r="Q53" s="57"/>
    </row>
    <row r="54" spans="1:17" ht="15.75" customHeight="1" thickBot="1" x14ac:dyDescent="0.25">
      <c r="A54" s="82"/>
      <c r="B54" s="83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57"/>
    </row>
    <row r="55" spans="1:17" x14ac:dyDescent="0.2">
      <c r="A55" s="360" t="s">
        <v>20</v>
      </c>
      <c r="B55" s="361"/>
      <c r="C55" s="360" t="s">
        <v>155</v>
      </c>
      <c r="D55" s="364"/>
      <c r="E55" s="365"/>
      <c r="F55" s="383" t="s">
        <v>78</v>
      </c>
      <c r="G55" s="384"/>
      <c r="H55" s="384"/>
      <c r="I55" s="384"/>
      <c r="J55" s="385"/>
      <c r="K55" s="389" t="s">
        <v>158</v>
      </c>
      <c r="L55" s="390"/>
      <c r="M55" s="390"/>
      <c r="N55" s="390"/>
      <c r="O55" s="391"/>
      <c r="P55" s="93"/>
      <c r="Q55" s="57"/>
    </row>
    <row r="56" spans="1:17" ht="13.5" thickBot="1" x14ac:dyDescent="0.25">
      <c r="A56" s="362"/>
      <c r="B56" s="363"/>
      <c r="C56" s="362"/>
      <c r="D56" s="366"/>
      <c r="E56" s="367"/>
      <c r="F56" s="386"/>
      <c r="G56" s="387"/>
      <c r="H56" s="387"/>
      <c r="I56" s="387"/>
      <c r="J56" s="388"/>
      <c r="K56" s="392"/>
      <c r="L56" s="393"/>
      <c r="M56" s="393"/>
      <c r="N56" s="393"/>
      <c r="O56" s="394"/>
      <c r="P56" s="93"/>
      <c r="Q56" s="57"/>
    </row>
    <row r="57" spans="1:17" ht="13.5" thickBot="1" x14ac:dyDescent="0.25">
      <c r="A57" s="176" t="s">
        <v>9</v>
      </c>
      <c r="B57" s="401" t="s">
        <v>10</v>
      </c>
      <c r="C57" s="402"/>
      <c r="D57" s="177" t="s">
        <v>15</v>
      </c>
      <c r="E57" s="178" t="s">
        <v>8</v>
      </c>
      <c r="F57" s="164" t="s">
        <v>11</v>
      </c>
      <c r="G57" s="165" t="s">
        <v>42</v>
      </c>
      <c r="H57" s="165" t="s">
        <v>34</v>
      </c>
      <c r="I57" s="165" t="s">
        <v>14</v>
      </c>
      <c r="J57" s="166" t="s">
        <v>12</v>
      </c>
      <c r="K57" s="167" t="s">
        <v>11</v>
      </c>
      <c r="L57" s="168" t="s">
        <v>42</v>
      </c>
      <c r="M57" s="168" t="s">
        <v>34</v>
      </c>
      <c r="N57" s="168" t="s">
        <v>157</v>
      </c>
      <c r="O57" s="169" t="s">
        <v>12</v>
      </c>
      <c r="P57" s="94"/>
      <c r="Q57" s="57"/>
    </row>
    <row r="58" spans="1:17" ht="15.75" customHeight="1" x14ac:dyDescent="0.25">
      <c r="A58" s="173">
        <v>1</v>
      </c>
      <c r="B58" s="397" t="s">
        <v>175</v>
      </c>
      <c r="C58" s="398"/>
      <c r="D58" s="174">
        <v>3000</v>
      </c>
      <c r="E58" s="175" t="s">
        <v>76</v>
      </c>
      <c r="F58" s="161"/>
      <c r="G58" s="162"/>
      <c r="H58" s="162"/>
      <c r="I58" s="162"/>
      <c r="J58" s="163"/>
      <c r="K58" s="170">
        <v>35</v>
      </c>
      <c r="L58" s="171"/>
      <c r="M58" s="171"/>
      <c r="N58" s="171"/>
      <c r="O58" s="172" t="s">
        <v>72</v>
      </c>
      <c r="P58" s="95"/>
      <c r="Q58" s="57"/>
    </row>
    <row r="59" spans="1:17" ht="15.75" customHeight="1" x14ac:dyDescent="0.25">
      <c r="A59" s="147">
        <v>2</v>
      </c>
      <c r="B59" s="399" t="s">
        <v>281</v>
      </c>
      <c r="C59" s="400"/>
      <c r="D59" s="258">
        <v>3000</v>
      </c>
      <c r="E59" s="148" t="s">
        <v>76</v>
      </c>
      <c r="F59" s="161">
        <v>35</v>
      </c>
      <c r="G59" s="162"/>
      <c r="H59" s="46"/>
      <c r="I59" s="46"/>
      <c r="J59" s="133" t="s">
        <v>72</v>
      </c>
      <c r="K59" s="132"/>
      <c r="L59" s="46"/>
      <c r="M59" s="46"/>
      <c r="N59" s="46"/>
      <c r="O59" s="133"/>
      <c r="P59" s="95"/>
      <c r="Q59" s="57"/>
    </row>
    <row r="60" spans="1:17" ht="15.75" customHeight="1" x14ac:dyDescent="0.25">
      <c r="A60" s="147">
        <v>3</v>
      </c>
      <c r="B60" s="399" t="s">
        <v>184</v>
      </c>
      <c r="C60" s="400"/>
      <c r="D60" s="258">
        <v>3000</v>
      </c>
      <c r="E60" s="148" t="s">
        <v>118</v>
      </c>
      <c r="F60" s="161">
        <v>32</v>
      </c>
      <c r="G60" s="162"/>
      <c r="H60" s="46"/>
      <c r="I60" s="46"/>
      <c r="J60" s="133" t="s">
        <v>72</v>
      </c>
      <c r="K60" s="132"/>
      <c r="L60" s="46"/>
      <c r="M60" s="46"/>
      <c r="N60" s="46"/>
      <c r="O60" s="133"/>
      <c r="P60" s="95"/>
      <c r="Q60" s="57"/>
    </row>
    <row r="61" spans="1:17" ht="15.75" customHeight="1" thickBot="1" x14ac:dyDescent="0.3">
      <c r="A61" s="149">
        <v>4</v>
      </c>
      <c r="B61" s="379" t="s">
        <v>65</v>
      </c>
      <c r="C61" s="380"/>
      <c r="D61" s="259">
        <v>3000</v>
      </c>
      <c r="E61" s="151" t="s">
        <v>118</v>
      </c>
      <c r="F61" s="161">
        <v>32</v>
      </c>
      <c r="G61" s="162"/>
      <c r="H61" s="159"/>
      <c r="I61" s="159"/>
      <c r="J61" s="160" t="s">
        <v>72</v>
      </c>
      <c r="K61" s="158"/>
      <c r="L61" s="159"/>
      <c r="M61" s="159"/>
      <c r="N61" s="159"/>
      <c r="O61" s="160"/>
      <c r="P61" s="95"/>
      <c r="Q61" s="57"/>
    </row>
    <row r="62" spans="1:17" ht="13.5" thickBot="1" x14ac:dyDescent="0.25">
      <c r="D62" s="381" t="s">
        <v>13</v>
      </c>
      <c r="E62" s="382"/>
      <c r="F62" s="140">
        <f>SUM(F58:F61)</f>
        <v>99</v>
      </c>
      <c r="G62" s="140">
        <f>SUM(G58:G61)</f>
        <v>0</v>
      </c>
      <c r="H62" s="140">
        <f>SUM(H58:H61)</f>
        <v>0</v>
      </c>
      <c r="I62" s="179">
        <f>SUM(I58:I61)</f>
        <v>0</v>
      </c>
      <c r="J62" s="180"/>
      <c r="K62" s="140">
        <f>SUM(K58:K61)</f>
        <v>35</v>
      </c>
      <c r="L62" s="140">
        <f t="shared" ref="L62:N62" si="2">SUM(L58:L61)</f>
        <v>0</v>
      </c>
      <c r="M62" s="140">
        <f t="shared" si="2"/>
        <v>0</v>
      </c>
      <c r="N62" s="140">
        <f t="shared" si="2"/>
        <v>0</v>
      </c>
      <c r="O62" s="141"/>
      <c r="P62" s="96"/>
      <c r="Q62" s="57"/>
    </row>
    <row r="63" spans="1:17" x14ac:dyDescent="0.2">
      <c r="Q63" s="57"/>
    </row>
    <row r="64" spans="1:17" x14ac:dyDescent="0.2">
      <c r="A64" s="359" t="s">
        <v>69</v>
      </c>
      <c r="B64" s="359"/>
      <c r="C64" s="28" t="s">
        <v>126</v>
      </c>
      <c r="D64" s="1"/>
      <c r="E64" s="4"/>
      <c r="F64" s="4"/>
      <c r="G64" s="1"/>
      <c r="H64" s="5"/>
      <c r="I64" s="5"/>
      <c r="J64" s="4"/>
      <c r="K64" s="5"/>
      <c r="L64" s="5"/>
      <c r="M64" s="5"/>
      <c r="N64" s="5"/>
      <c r="Q64" s="57"/>
    </row>
    <row r="65" spans="1:17" ht="15.75" customHeight="1" x14ac:dyDescent="0.2">
      <c r="A65" s="16"/>
      <c r="B65" s="16"/>
      <c r="C65" s="28" t="s">
        <v>125</v>
      </c>
      <c r="D65" s="1"/>
      <c r="E65" s="4"/>
      <c r="F65" s="4"/>
      <c r="G65" s="1"/>
      <c r="H65" s="5"/>
      <c r="I65" s="5"/>
      <c r="J65" s="4"/>
      <c r="K65" s="5"/>
      <c r="L65" s="5"/>
      <c r="M65" s="5"/>
      <c r="N65" s="5"/>
      <c r="Q65" s="57"/>
    </row>
    <row r="66" spans="1:17" ht="13.5" thickBot="1" x14ac:dyDescent="0.25">
      <c r="A66" s="82"/>
      <c r="B66" s="83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57"/>
    </row>
    <row r="67" spans="1:17" x14ac:dyDescent="0.2">
      <c r="A67" s="360" t="s">
        <v>21</v>
      </c>
      <c r="B67" s="361"/>
      <c r="C67" s="360" t="s">
        <v>155</v>
      </c>
      <c r="D67" s="364"/>
      <c r="E67" s="365"/>
      <c r="F67" s="383" t="s">
        <v>78</v>
      </c>
      <c r="G67" s="384"/>
      <c r="H67" s="384"/>
      <c r="I67" s="384"/>
      <c r="J67" s="385"/>
      <c r="K67" s="389" t="s">
        <v>158</v>
      </c>
      <c r="L67" s="390"/>
      <c r="M67" s="390"/>
      <c r="N67" s="390"/>
      <c r="O67" s="391"/>
      <c r="P67" s="93"/>
      <c r="Q67" s="57"/>
    </row>
    <row r="68" spans="1:17" ht="13.5" thickBot="1" x14ac:dyDescent="0.25">
      <c r="A68" s="362"/>
      <c r="B68" s="363"/>
      <c r="C68" s="362"/>
      <c r="D68" s="366"/>
      <c r="E68" s="367"/>
      <c r="F68" s="386"/>
      <c r="G68" s="387"/>
      <c r="H68" s="387"/>
      <c r="I68" s="387"/>
      <c r="J68" s="388"/>
      <c r="K68" s="392"/>
      <c r="L68" s="393"/>
      <c r="M68" s="393"/>
      <c r="N68" s="393"/>
      <c r="O68" s="394"/>
      <c r="P68" s="93"/>
      <c r="Q68" s="57"/>
    </row>
    <row r="69" spans="1:17" ht="13.5" thickBot="1" x14ac:dyDescent="0.25">
      <c r="A69" s="176" t="s">
        <v>9</v>
      </c>
      <c r="B69" s="401" t="s">
        <v>10</v>
      </c>
      <c r="C69" s="402"/>
      <c r="D69" s="177" t="s">
        <v>15</v>
      </c>
      <c r="E69" s="178" t="s">
        <v>8</v>
      </c>
      <c r="F69" s="164" t="s">
        <v>11</v>
      </c>
      <c r="G69" s="165" t="s">
        <v>42</v>
      </c>
      <c r="H69" s="165" t="s">
        <v>34</v>
      </c>
      <c r="I69" s="165" t="s">
        <v>14</v>
      </c>
      <c r="J69" s="166" t="s">
        <v>12</v>
      </c>
      <c r="K69" s="167" t="s">
        <v>11</v>
      </c>
      <c r="L69" s="168" t="s">
        <v>42</v>
      </c>
      <c r="M69" s="168" t="s">
        <v>34</v>
      </c>
      <c r="N69" s="168" t="s">
        <v>157</v>
      </c>
      <c r="O69" s="169" t="s">
        <v>12</v>
      </c>
      <c r="P69" s="94"/>
      <c r="Q69" s="57"/>
    </row>
    <row r="70" spans="1:17" ht="15.75" customHeight="1" x14ac:dyDescent="0.25">
      <c r="A70" s="173">
        <v>1</v>
      </c>
      <c r="B70" s="397" t="s">
        <v>191</v>
      </c>
      <c r="C70" s="398"/>
      <c r="D70" s="174">
        <v>3000</v>
      </c>
      <c r="E70" s="175" t="s">
        <v>118</v>
      </c>
      <c r="F70" s="161"/>
      <c r="G70" s="162"/>
      <c r="H70" s="162"/>
      <c r="I70" s="162"/>
      <c r="J70" s="163"/>
      <c r="K70" s="170">
        <v>32</v>
      </c>
      <c r="L70" s="171"/>
      <c r="M70" s="171"/>
      <c r="N70" s="171"/>
      <c r="O70" s="172" t="s">
        <v>72</v>
      </c>
      <c r="P70" s="95"/>
      <c r="Q70" s="57"/>
    </row>
    <row r="71" spans="1:17" ht="15.75" customHeight="1" x14ac:dyDescent="0.25">
      <c r="A71" s="147">
        <v>2</v>
      </c>
      <c r="B71" s="399" t="s">
        <v>254</v>
      </c>
      <c r="C71" s="400"/>
      <c r="D71" s="258">
        <v>3000</v>
      </c>
      <c r="E71" s="148" t="s">
        <v>118</v>
      </c>
      <c r="F71" s="161"/>
      <c r="G71" s="162"/>
      <c r="H71" s="46"/>
      <c r="I71" s="46"/>
      <c r="J71" s="133"/>
      <c r="K71" s="132">
        <v>32</v>
      </c>
      <c r="L71" s="46"/>
      <c r="M71" s="46"/>
      <c r="N71" s="46"/>
      <c r="O71" s="133" t="s">
        <v>72</v>
      </c>
      <c r="P71" s="95"/>
      <c r="Q71" s="57"/>
    </row>
    <row r="72" spans="1:17" ht="15.75" customHeight="1" x14ac:dyDescent="0.25">
      <c r="A72" s="147">
        <v>3</v>
      </c>
      <c r="B72" s="399" t="s">
        <v>260</v>
      </c>
      <c r="C72" s="400"/>
      <c r="D72" s="258">
        <v>3000</v>
      </c>
      <c r="E72" s="148" t="s">
        <v>118</v>
      </c>
      <c r="F72" s="161"/>
      <c r="G72" s="162"/>
      <c r="H72" s="46"/>
      <c r="I72" s="46"/>
      <c r="J72" s="133"/>
      <c r="K72" s="132">
        <v>32</v>
      </c>
      <c r="L72" s="46"/>
      <c r="M72" s="46"/>
      <c r="N72" s="46"/>
      <c r="O72" s="133" t="s">
        <v>75</v>
      </c>
      <c r="P72" s="95"/>
      <c r="Q72" s="57"/>
    </row>
    <row r="73" spans="1:17" ht="15.75" customHeight="1" thickBot="1" x14ac:dyDescent="0.3">
      <c r="A73" s="149">
        <v>4</v>
      </c>
      <c r="B73" s="379" t="s">
        <v>266</v>
      </c>
      <c r="C73" s="380"/>
      <c r="D73" s="259">
        <v>3000</v>
      </c>
      <c r="E73" s="151" t="s">
        <v>118</v>
      </c>
      <c r="F73" s="161">
        <v>32</v>
      </c>
      <c r="G73" s="162"/>
      <c r="H73" s="159"/>
      <c r="I73" s="159"/>
      <c r="J73" s="160" t="s">
        <v>72</v>
      </c>
      <c r="K73" s="158"/>
      <c r="L73" s="159"/>
      <c r="M73" s="159"/>
      <c r="N73" s="159"/>
      <c r="O73" s="160"/>
      <c r="P73" s="95"/>
      <c r="Q73" s="58"/>
    </row>
    <row r="74" spans="1:17" ht="13.5" thickBot="1" x14ac:dyDescent="0.25">
      <c r="D74" s="381" t="s">
        <v>13</v>
      </c>
      <c r="E74" s="382"/>
      <c r="F74" s="140">
        <f>SUM(F70:F73)</f>
        <v>32</v>
      </c>
      <c r="G74" s="140">
        <f>SUM(G70:G73)</f>
        <v>0</v>
      </c>
      <c r="H74" s="140">
        <f>SUM(H70:H73)</f>
        <v>0</v>
      </c>
      <c r="I74" s="179">
        <f>SUM(I70:I73)</f>
        <v>0</v>
      </c>
      <c r="J74" s="180"/>
      <c r="K74" s="140">
        <f>SUM(K70:K73)</f>
        <v>96</v>
      </c>
      <c r="L74" s="140">
        <f t="shared" ref="L74:N74" si="3">SUM(L70:L73)</f>
        <v>0</v>
      </c>
      <c r="M74" s="140">
        <f t="shared" si="3"/>
        <v>0</v>
      </c>
      <c r="N74" s="140">
        <f t="shared" si="3"/>
        <v>0</v>
      </c>
      <c r="O74" s="141"/>
      <c r="P74" s="96"/>
      <c r="Q74" s="58"/>
    </row>
    <row r="75" spans="1:17" x14ac:dyDescent="0.2">
      <c r="Q75" s="58"/>
    </row>
    <row r="76" spans="1:17" ht="15.75" customHeight="1" x14ac:dyDescent="0.2">
      <c r="A76" s="359" t="s">
        <v>69</v>
      </c>
      <c r="B76" s="359"/>
      <c r="C76" s="28" t="s">
        <v>126</v>
      </c>
      <c r="D76" s="1"/>
      <c r="E76" s="4"/>
      <c r="F76" s="4"/>
      <c r="G76" s="1"/>
      <c r="H76" s="5"/>
      <c r="I76" s="5"/>
      <c r="J76" s="4"/>
      <c r="K76" s="5"/>
      <c r="L76" s="5"/>
      <c r="M76" s="5"/>
      <c r="N76" s="5"/>
      <c r="Q76" s="58"/>
    </row>
    <row r="77" spans="1:17" ht="13.7" customHeight="1" x14ac:dyDescent="0.2">
      <c r="A77" s="16"/>
      <c r="B77" s="16"/>
      <c r="C77" s="28" t="s">
        <v>125</v>
      </c>
      <c r="D77" s="1"/>
      <c r="E77" s="4"/>
      <c r="F77" s="4"/>
      <c r="G77" s="1"/>
      <c r="H77" s="5"/>
      <c r="I77" s="5"/>
      <c r="J77" s="4"/>
      <c r="K77" s="5"/>
      <c r="L77" s="5"/>
      <c r="M77" s="5"/>
      <c r="N77" s="5"/>
      <c r="Q77" s="58"/>
    </row>
    <row r="78" spans="1:17" ht="13.5" thickBot="1" x14ac:dyDescent="0.25">
      <c r="A78" s="82"/>
      <c r="B78" s="83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58"/>
    </row>
    <row r="79" spans="1:17" ht="12.75" customHeight="1" x14ac:dyDescent="0.2">
      <c r="A79" s="360" t="s">
        <v>22</v>
      </c>
      <c r="B79" s="361"/>
      <c r="C79" s="360" t="s">
        <v>155</v>
      </c>
      <c r="D79" s="364"/>
      <c r="E79" s="365"/>
      <c r="F79" s="383" t="s">
        <v>78</v>
      </c>
      <c r="G79" s="384"/>
      <c r="H79" s="384"/>
      <c r="I79" s="384"/>
      <c r="J79" s="385"/>
      <c r="K79" s="389" t="s">
        <v>158</v>
      </c>
      <c r="L79" s="390"/>
      <c r="M79" s="390"/>
      <c r="N79" s="390"/>
      <c r="O79" s="391"/>
      <c r="P79" s="93"/>
      <c r="Q79" s="58"/>
    </row>
    <row r="80" spans="1:17" ht="13.5" thickBot="1" x14ac:dyDescent="0.25">
      <c r="A80" s="362"/>
      <c r="B80" s="363"/>
      <c r="C80" s="362"/>
      <c r="D80" s="366"/>
      <c r="E80" s="367"/>
      <c r="F80" s="386"/>
      <c r="G80" s="387"/>
      <c r="H80" s="387"/>
      <c r="I80" s="387"/>
      <c r="J80" s="388"/>
      <c r="K80" s="392"/>
      <c r="L80" s="393"/>
      <c r="M80" s="393"/>
      <c r="N80" s="393"/>
      <c r="O80" s="394"/>
      <c r="P80" s="93"/>
      <c r="Q80" s="58"/>
    </row>
    <row r="81" spans="1:17" ht="13.5" thickBot="1" x14ac:dyDescent="0.25">
      <c r="A81" s="176" t="s">
        <v>9</v>
      </c>
      <c r="B81" s="401" t="s">
        <v>10</v>
      </c>
      <c r="C81" s="402"/>
      <c r="D81" s="177" t="s">
        <v>15</v>
      </c>
      <c r="E81" s="178" t="s">
        <v>8</v>
      </c>
      <c r="F81" s="164" t="s">
        <v>11</v>
      </c>
      <c r="G81" s="165" t="s">
        <v>42</v>
      </c>
      <c r="H81" s="165" t="s">
        <v>34</v>
      </c>
      <c r="I81" s="165" t="s">
        <v>14</v>
      </c>
      <c r="J81" s="166" t="s">
        <v>12</v>
      </c>
      <c r="K81" s="167" t="s">
        <v>11</v>
      </c>
      <c r="L81" s="168" t="s">
        <v>42</v>
      </c>
      <c r="M81" s="168" t="s">
        <v>34</v>
      </c>
      <c r="N81" s="168" t="s">
        <v>157</v>
      </c>
      <c r="O81" s="169" t="s">
        <v>12</v>
      </c>
      <c r="P81" s="94"/>
      <c r="Q81" s="57"/>
    </row>
    <row r="82" spans="1:17" ht="15.75" customHeight="1" x14ac:dyDescent="0.25">
      <c r="A82" s="173">
        <v>1</v>
      </c>
      <c r="B82" s="397" t="s">
        <v>264</v>
      </c>
      <c r="C82" s="398"/>
      <c r="D82" s="174">
        <v>3000</v>
      </c>
      <c r="E82" s="175" t="s">
        <v>118</v>
      </c>
      <c r="F82" s="161"/>
      <c r="G82" s="162"/>
      <c r="H82" s="162"/>
      <c r="I82" s="162"/>
      <c r="J82" s="163"/>
      <c r="K82" s="170">
        <v>32</v>
      </c>
      <c r="L82" s="171"/>
      <c r="M82" s="171"/>
      <c r="N82" s="171"/>
      <c r="O82" s="172" t="s">
        <v>72</v>
      </c>
      <c r="P82" s="95"/>
      <c r="Q82" s="57"/>
    </row>
    <row r="83" spans="1:17" ht="15.75" customHeight="1" x14ac:dyDescent="0.25">
      <c r="A83" s="147">
        <v>2</v>
      </c>
      <c r="B83" s="399" t="s">
        <v>262</v>
      </c>
      <c r="C83" s="400"/>
      <c r="D83" s="258">
        <v>3000</v>
      </c>
      <c r="E83" s="148" t="s">
        <v>118</v>
      </c>
      <c r="F83" s="161">
        <v>32</v>
      </c>
      <c r="G83" s="162"/>
      <c r="H83" s="46"/>
      <c r="I83" s="46"/>
      <c r="J83" s="133" t="s">
        <v>72</v>
      </c>
      <c r="K83" s="132"/>
      <c r="L83" s="46"/>
      <c r="M83" s="46"/>
      <c r="N83" s="46"/>
      <c r="O83" s="133"/>
      <c r="P83" s="95"/>
      <c r="Q83" s="57"/>
    </row>
    <row r="84" spans="1:17" ht="15.75" customHeight="1" x14ac:dyDescent="0.25">
      <c r="A84" s="147">
        <v>3</v>
      </c>
      <c r="B84" s="399" t="s">
        <v>178</v>
      </c>
      <c r="C84" s="400"/>
      <c r="D84" s="258">
        <v>3000</v>
      </c>
      <c r="E84" s="148" t="s">
        <v>118</v>
      </c>
      <c r="F84" s="161">
        <v>32</v>
      </c>
      <c r="G84" s="162"/>
      <c r="H84" s="46"/>
      <c r="I84" s="46"/>
      <c r="J84" s="133" t="s">
        <v>72</v>
      </c>
      <c r="K84" s="132"/>
      <c r="L84" s="46"/>
      <c r="M84" s="46"/>
      <c r="N84" s="46"/>
      <c r="O84" s="133"/>
      <c r="P84" s="95"/>
      <c r="Q84" s="57"/>
    </row>
    <row r="85" spans="1:17" ht="15.75" customHeight="1" thickBot="1" x14ac:dyDescent="0.3">
      <c r="A85" s="149">
        <v>4</v>
      </c>
      <c r="B85" s="379" t="s">
        <v>60</v>
      </c>
      <c r="C85" s="380"/>
      <c r="D85" s="259">
        <v>3000</v>
      </c>
      <c r="E85" s="151" t="s">
        <v>118</v>
      </c>
      <c r="F85" s="260">
        <v>32</v>
      </c>
      <c r="G85" s="162"/>
      <c r="H85" s="159"/>
      <c r="I85" s="159"/>
      <c r="J85" s="160" t="s">
        <v>72</v>
      </c>
      <c r="K85" s="158"/>
      <c r="L85" s="159"/>
      <c r="M85" s="159"/>
      <c r="N85" s="159"/>
      <c r="O85" s="160"/>
      <c r="P85" s="95"/>
      <c r="Q85" s="57"/>
    </row>
    <row r="86" spans="1:17" ht="13.5" thickBot="1" x14ac:dyDescent="0.25">
      <c r="D86" s="381" t="s">
        <v>13</v>
      </c>
      <c r="E86" s="382"/>
      <c r="F86" s="140">
        <f>SUM(F82:F85)</f>
        <v>96</v>
      </c>
      <c r="G86" s="140">
        <f>SUM(G82:G85)</f>
        <v>0</v>
      </c>
      <c r="H86" s="140">
        <f>SUM(H82:H85)</f>
        <v>0</v>
      </c>
      <c r="I86" s="179">
        <f>SUM(I82:I85)</f>
        <v>0</v>
      </c>
      <c r="J86" s="180"/>
      <c r="K86" s="140">
        <f>SUM(K82:K85)</f>
        <v>32</v>
      </c>
      <c r="L86" s="140">
        <f t="shared" ref="L86:N86" si="4">SUM(L82:L85)</f>
        <v>0</v>
      </c>
      <c r="M86" s="140">
        <f t="shared" si="4"/>
        <v>0</v>
      </c>
      <c r="N86" s="140">
        <f t="shared" si="4"/>
        <v>0</v>
      </c>
      <c r="O86" s="141"/>
      <c r="P86" s="96"/>
      <c r="Q86" s="57"/>
    </row>
    <row r="87" spans="1:17" x14ac:dyDescent="0.2">
      <c r="Q87" s="57"/>
    </row>
    <row r="88" spans="1:17" x14ac:dyDescent="0.2">
      <c r="A88" s="359" t="s">
        <v>69</v>
      </c>
      <c r="B88" s="359"/>
      <c r="C88" s="28" t="s">
        <v>126</v>
      </c>
      <c r="D88" s="1"/>
      <c r="E88" s="4"/>
      <c r="F88" s="4"/>
      <c r="G88" s="1"/>
      <c r="H88" s="5"/>
      <c r="I88" s="5"/>
      <c r="J88" s="4"/>
      <c r="K88" s="5"/>
      <c r="L88" s="5"/>
      <c r="M88" s="5"/>
      <c r="N88" s="5"/>
      <c r="Q88" s="57"/>
    </row>
    <row r="89" spans="1:17" x14ac:dyDescent="0.2">
      <c r="A89" s="16"/>
      <c r="B89" s="16"/>
      <c r="C89" s="28" t="s">
        <v>125</v>
      </c>
      <c r="D89" s="1"/>
      <c r="E89" s="4"/>
      <c r="F89" s="4"/>
      <c r="G89" s="1"/>
      <c r="H89" s="5"/>
      <c r="I89" s="5"/>
      <c r="J89" s="4"/>
      <c r="K89" s="5"/>
      <c r="L89" s="5"/>
      <c r="M89" s="5"/>
      <c r="N89" s="5"/>
      <c r="Q89" s="57"/>
    </row>
    <row r="90" spans="1:17" ht="15.75" customHeight="1" thickBot="1" x14ac:dyDescent="0.25">
      <c r="A90" s="82"/>
      <c r="B90" s="83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57"/>
    </row>
    <row r="91" spans="1:17" ht="13.7" customHeight="1" x14ac:dyDescent="0.2">
      <c r="A91" s="360" t="s">
        <v>23</v>
      </c>
      <c r="B91" s="361"/>
      <c r="C91" s="360" t="s">
        <v>155</v>
      </c>
      <c r="D91" s="364"/>
      <c r="E91" s="365"/>
      <c r="F91" s="383" t="s">
        <v>78</v>
      </c>
      <c r="G91" s="384"/>
      <c r="H91" s="384"/>
      <c r="I91" s="384"/>
      <c r="J91" s="385"/>
      <c r="K91" s="389" t="s">
        <v>158</v>
      </c>
      <c r="L91" s="390"/>
      <c r="M91" s="390"/>
      <c r="N91" s="390"/>
      <c r="O91" s="391"/>
      <c r="P91" s="93"/>
      <c r="Q91" s="57"/>
    </row>
    <row r="92" spans="1:17" ht="13.5" thickBot="1" x14ac:dyDescent="0.25">
      <c r="A92" s="362"/>
      <c r="B92" s="363"/>
      <c r="C92" s="362"/>
      <c r="D92" s="366"/>
      <c r="E92" s="367"/>
      <c r="F92" s="386"/>
      <c r="G92" s="387"/>
      <c r="H92" s="387"/>
      <c r="I92" s="387"/>
      <c r="J92" s="388"/>
      <c r="K92" s="392"/>
      <c r="L92" s="393"/>
      <c r="M92" s="393"/>
      <c r="N92" s="393"/>
      <c r="O92" s="394"/>
      <c r="P92" s="93"/>
      <c r="Q92" s="57"/>
    </row>
    <row r="93" spans="1:17" ht="13.5" thickBot="1" x14ac:dyDescent="0.25">
      <c r="A93" s="176" t="s">
        <v>9</v>
      </c>
      <c r="B93" s="401" t="s">
        <v>10</v>
      </c>
      <c r="C93" s="402"/>
      <c r="D93" s="177" t="s">
        <v>15</v>
      </c>
      <c r="E93" s="178" t="s">
        <v>8</v>
      </c>
      <c r="F93" s="164" t="s">
        <v>11</v>
      </c>
      <c r="G93" s="165" t="s">
        <v>42</v>
      </c>
      <c r="H93" s="165" t="s">
        <v>34</v>
      </c>
      <c r="I93" s="165" t="s">
        <v>14</v>
      </c>
      <c r="J93" s="166" t="s">
        <v>12</v>
      </c>
      <c r="K93" s="167" t="s">
        <v>11</v>
      </c>
      <c r="L93" s="168" t="s">
        <v>42</v>
      </c>
      <c r="M93" s="168" t="s">
        <v>34</v>
      </c>
      <c r="N93" s="168" t="s">
        <v>157</v>
      </c>
      <c r="O93" s="169" t="s">
        <v>12</v>
      </c>
      <c r="P93" s="94"/>
      <c r="Q93" s="57"/>
    </row>
    <row r="94" spans="1:17" ht="15.75" customHeight="1" x14ac:dyDescent="0.25">
      <c r="A94" s="173">
        <v>1</v>
      </c>
      <c r="B94" s="397" t="s">
        <v>55</v>
      </c>
      <c r="C94" s="398"/>
      <c r="D94" s="174">
        <v>1500</v>
      </c>
      <c r="E94" s="175" t="s">
        <v>76</v>
      </c>
      <c r="F94" s="161"/>
      <c r="G94" s="162"/>
      <c r="H94" s="162"/>
      <c r="I94" s="162"/>
      <c r="J94" s="163"/>
      <c r="K94" s="170">
        <v>22</v>
      </c>
      <c r="L94" s="171"/>
      <c r="M94" s="171"/>
      <c r="N94" s="171"/>
      <c r="O94" s="172" t="s">
        <v>75</v>
      </c>
      <c r="P94" s="95"/>
      <c r="Q94" s="57"/>
    </row>
    <row r="95" spans="1:17" ht="15.75" customHeight="1" x14ac:dyDescent="0.25">
      <c r="A95" s="147">
        <v>2</v>
      </c>
      <c r="B95" s="399" t="s">
        <v>279</v>
      </c>
      <c r="C95" s="400"/>
      <c r="D95" s="258">
        <v>1500</v>
      </c>
      <c r="E95" s="148" t="s">
        <v>76</v>
      </c>
      <c r="F95" s="161"/>
      <c r="G95" s="162"/>
      <c r="H95" s="46"/>
      <c r="I95" s="46"/>
      <c r="J95" s="133"/>
      <c r="K95" s="132">
        <v>22</v>
      </c>
      <c r="L95" s="46"/>
      <c r="M95" s="46"/>
      <c r="N95" s="46"/>
      <c r="O95" s="133" t="s">
        <v>75</v>
      </c>
      <c r="P95" s="95"/>
      <c r="Q95" s="57"/>
    </row>
    <row r="96" spans="1:17" ht="15.75" customHeight="1" x14ac:dyDescent="0.25">
      <c r="A96" s="147">
        <v>3</v>
      </c>
      <c r="B96" s="399" t="s">
        <v>49</v>
      </c>
      <c r="C96" s="400"/>
      <c r="D96" s="258">
        <v>1500</v>
      </c>
      <c r="E96" s="148" t="s">
        <v>118</v>
      </c>
      <c r="F96" s="161">
        <v>22</v>
      </c>
      <c r="G96" s="162"/>
      <c r="H96" s="46"/>
      <c r="I96" s="46"/>
      <c r="J96" s="133" t="s">
        <v>72</v>
      </c>
      <c r="K96" s="132"/>
      <c r="L96" s="46"/>
      <c r="M96" s="46"/>
      <c r="N96" s="46"/>
      <c r="O96" s="133"/>
      <c r="P96" s="95"/>
      <c r="Q96" s="57"/>
    </row>
    <row r="97" spans="1:17" ht="15.75" customHeight="1" thickBot="1" x14ac:dyDescent="0.3">
      <c r="A97" s="149">
        <v>4</v>
      </c>
      <c r="B97" s="379" t="s">
        <v>174</v>
      </c>
      <c r="C97" s="380"/>
      <c r="D97" s="259">
        <v>1500</v>
      </c>
      <c r="E97" s="151" t="s">
        <v>118</v>
      </c>
      <c r="F97" s="161">
        <v>22</v>
      </c>
      <c r="G97" s="162"/>
      <c r="H97" s="159"/>
      <c r="I97" s="159"/>
      <c r="J97" s="160" t="s">
        <v>72</v>
      </c>
      <c r="K97" s="158"/>
      <c r="L97" s="159"/>
      <c r="M97" s="159"/>
      <c r="N97" s="159"/>
      <c r="O97" s="160"/>
      <c r="P97" s="95"/>
      <c r="Q97" s="57"/>
    </row>
    <row r="98" spans="1:17" ht="13.5" thickBot="1" x14ac:dyDescent="0.25">
      <c r="D98" s="381" t="s">
        <v>13</v>
      </c>
      <c r="E98" s="382"/>
      <c r="F98" s="140">
        <f>SUM(F94:F97)</f>
        <v>44</v>
      </c>
      <c r="G98" s="140">
        <f>SUM(G94:G97)</f>
        <v>0</v>
      </c>
      <c r="H98" s="140">
        <f>SUM(H94:H97)</f>
        <v>0</v>
      </c>
      <c r="I98" s="179">
        <f>SUM(I94:I97)</f>
        <v>0</v>
      </c>
      <c r="J98" s="180"/>
      <c r="K98" s="140">
        <f>SUM(K94:K97)</f>
        <v>44</v>
      </c>
      <c r="L98" s="140">
        <f t="shared" ref="L98:N98" si="5">SUM(L94:L97)</f>
        <v>0</v>
      </c>
      <c r="M98" s="140">
        <f t="shared" si="5"/>
        <v>0</v>
      </c>
      <c r="N98" s="140">
        <f t="shared" si="5"/>
        <v>0</v>
      </c>
      <c r="O98" s="141"/>
      <c r="P98" s="96"/>
      <c r="Q98" s="57"/>
    </row>
    <row r="99" spans="1:17" x14ac:dyDescent="0.2">
      <c r="Q99" s="57"/>
    </row>
    <row r="100" spans="1:17" x14ac:dyDescent="0.2">
      <c r="A100" s="359" t="s">
        <v>69</v>
      </c>
      <c r="B100" s="359"/>
      <c r="C100" s="28" t="s">
        <v>126</v>
      </c>
      <c r="D100" s="1"/>
      <c r="E100" s="4"/>
      <c r="F100" s="4"/>
      <c r="G100" s="1"/>
      <c r="H100" s="5"/>
      <c r="I100" s="5"/>
      <c r="J100" s="4"/>
      <c r="K100" s="5"/>
      <c r="L100" s="5"/>
      <c r="M100" s="5"/>
      <c r="N100" s="5"/>
      <c r="Q100" s="57"/>
    </row>
    <row r="101" spans="1:17" ht="15.75" customHeight="1" x14ac:dyDescent="0.2">
      <c r="A101" s="16"/>
      <c r="B101" s="16"/>
      <c r="C101" s="28" t="s">
        <v>125</v>
      </c>
      <c r="D101" s="1"/>
      <c r="E101" s="4"/>
      <c r="F101" s="4"/>
      <c r="G101" s="1"/>
      <c r="H101" s="5"/>
      <c r="I101" s="5"/>
      <c r="J101" s="4"/>
      <c r="K101" s="5"/>
      <c r="L101" s="5"/>
      <c r="M101" s="5"/>
      <c r="N101" s="5"/>
      <c r="Q101" s="57"/>
    </row>
    <row r="102" spans="1:17" ht="13.5" thickBot="1" x14ac:dyDescent="0.25">
      <c r="A102" s="82"/>
      <c r="B102" s="83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57"/>
    </row>
    <row r="103" spans="1:17" x14ac:dyDescent="0.2">
      <c r="A103" s="360" t="s">
        <v>24</v>
      </c>
      <c r="B103" s="361"/>
      <c r="C103" s="360" t="s">
        <v>155</v>
      </c>
      <c r="D103" s="364"/>
      <c r="E103" s="365"/>
      <c r="F103" s="383" t="s">
        <v>78</v>
      </c>
      <c r="G103" s="384"/>
      <c r="H103" s="384"/>
      <c r="I103" s="384"/>
      <c r="J103" s="385"/>
      <c r="K103" s="389" t="s">
        <v>158</v>
      </c>
      <c r="L103" s="390"/>
      <c r="M103" s="390"/>
      <c r="N103" s="390"/>
      <c r="O103" s="391"/>
      <c r="P103" s="93"/>
      <c r="Q103" s="57"/>
    </row>
    <row r="104" spans="1:17" ht="13.5" thickBot="1" x14ac:dyDescent="0.25">
      <c r="A104" s="362"/>
      <c r="B104" s="363"/>
      <c r="C104" s="362"/>
      <c r="D104" s="366"/>
      <c r="E104" s="367"/>
      <c r="F104" s="386"/>
      <c r="G104" s="387"/>
      <c r="H104" s="387"/>
      <c r="I104" s="387"/>
      <c r="J104" s="388"/>
      <c r="K104" s="392"/>
      <c r="L104" s="393"/>
      <c r="M104" s="393"/>
      <c r="N104" s="393"/>
      <c r="O104" s="394"/>
      <c r="P104" s="93"/>
      <c r="Q104" s="57"/>
    </row>
    <row r="105" spans="1:17" ht="13.5" thickBot="1" x14ac:dyDescent="0.25">
      <c r="A105" s="176" t="s">
        <v>9</v>
      </c>
      <c r="B105" s="401" t="s">
        <v>10</v>
      </c>
      <c r="C105" s="402"/>
      <c r="D105" s="177" t="s">
        <v>15</v>
      </c>
      <c r="E105" s="178" t="s">
        <v>8</v>
      </c>
      <c r="F105" s="164" t="s">
        <v>11</v>
      </c>
      <c r="G105" s="165" t="s">
        <v>42</v>
      </c>
      <c r="H105" s="165" t="s">
        <v>34</v>
      </c>
      <c r="I105" s="165" t="s">
        <v>14</v>
      </c>
      <c r="J105" s="166" t="s">
        <v>12</v>
      </c>
      <c r="K105" s="167" t="s">
        <v>11</v>
      </c>
      <c r="L105" s="168" t="s">
        <v>42</v>
      </c>
      <c r="M105" s="168" t="s">
        <v>34</v>
      </c>
      <c r="N105" s="168" t="s">
        <v>157</v>
      </c>
      <c r="O105" s="169" t="s">
        <v>12</v>
      </c>
      <c r="P105" s="94"/>
      <c r="Q105" s="57"/>
    </row>
    <row r="106" spans="1:17" ht="15.75" customHeight="1" x14ac:dyDescent="0.25">
      <c r="A106" s="173">
        <v>1</v>
      </c>
      <c r="B106" s="397" t="s">
        <v>184</v>
      </c>
      <c r="C106" s="398"/>
      <c r="D106" s="174">
        <v>3000</v>
      </c>
      <c r="E106" s="175" t="s">
        <v>118</v>
      </c>
      <c r="F106" s="161">
        <v>32</v>
      </c>
      <c r="G106" s="162"/>
      <c r="H106" s="162"/>
      <c r="I106" s="162"/>
      <c r="J106" s="163" t="s">
        <v>72</v>
      </c>
      <c r="K106" s="170"/>
      <c r="L106" s="171"/>
      <c r="M106" s="171"/>
      <c r="N106" s="171"/>
      <c r="O106" s="172"/>
      <c r="P106" s="95"/>
      <c r="Q106" s="57"/>
    </row>
    <row r="107" spans="1:17" ht="15.75" customHeight="1" x14ac:dyDescent="0.25">
      <c r="A107" s="147">
        <v>2</v>
      </c>
      <c r="B107" s="399" t="s">
        <v>175</v>
      </c>
      <c r="C107" s="400"/>
      <c r="D107" s="258">
        <v>3000</v>
      </c>
      <c r="E107" s="148" t="s">
        <v>76</v>
      </c>
      <c r="F107" s="161"/>
      <c r="G107" s="162"/>
      <c r="H107" s="46"/>
      <c r="I107" s="46"/>
      <c r="J107" s="133"/>
      <c r="K107" s="132">
        <v>35</v>
      </c>
      <c r="L107" s="46"/>
      <c r="M107" s="46"/>
      <c r="N107" s="46"/>
      <c r="O107" s="133" t="s">
        <v>72</v>
      </c>
      <c r="P107" s="95"/>
      <c r="Q107" s="57"/>
    </row>
    <row r="108" spans="1:17" ht="15.75" customHeight="1" x14ac:dyDescent="0.25">
      <c r="A108" s="147">
        <v>3</v>
      </c>
      <c r="B108" s="399" t="s">
        <v>281</v>
      </c>
      <c r="C108" s="400"/>
      <c r="D108" s="258">
        <v>3000</v>
      </c>
      <c r="E108" s="148" t="s">
        <v>76</v>
      </c>
      <c r="F108" s="161">
        <v>35</v>
      </c>
      <c r="G108" s="162"/>
      <c r="H108" s="46"/>
      <c r="I108" s="46"/>
      <c r="J108" s="133" t="s">
        <v>72</v>
      </c>
      <c r="K108" s="132"/>
      <c r="L108" s="46"/>
      <c r="M108" s="46"/>
      <c r="N108" s="46"/>
      <c r="O108" s="133"/>
      <c r="P108" s="95"/>
      <c r="Q108" s="57"/>
    </row>
    <row r="109" spans="1:17" ht="15.75" customHeight="1" thickBot="1" x14ac:dyDescent="0.3">
      <c r="A109" s="149">
        <v>4</v>
      </c>
      <c r="B109" s="379" t="s">
        <v>65</v>
      </c>
      <c r="C109" s="380"/>
      <c r="D109" s="259">
        <v>3000</v>
      </c>
      <c r="E109" s="151" t="s">
        <v>118</v>
      </c>
      <c r="F109" s="161">
        <v>32</v>
      </c>
      <c r="G109" s="162"/>
      <c r="H109" s="159"/>
      <c r="I109" s="159"/>
      <c r="J109" s="160" t="s">
        <v>72</v>
      </c>
      <c r="K109" s="158"/>
      <c r="L109" s="159"/>
      <c r="M109" s="159"/>
      <c r="N109" s="159"/>
      <c r="O109" s="160"/>
      <c r="P109" s="95"/>
      <c r="Q109" s="57"/>
    </row>
    <row r="110" spans="1:17" ht="13.5" thickBot="1" x14ac:dyDescent="0.25">
      <c r="D110" s="381" t="s">
        <v>13</v>
      </c>
      <c r="E110" s="382"/>
      <c r="F110" s="140">
        <f>SUM(F106:F109)</f>
        <v>99</v>
      </c>
      <c r="G110" s="140">
        <f>SUM(G106:G109)</f>
        <v>0</v>
      </c>
      <c r="H110" s="140">
        <f>SUM(H106:H109)</f>
        <v>0</v>
      </c>
      <c r="I110" s="179">
        <f>SUM(I106:I109)</f>
        <v>0</v>
      </c>
      <c r="J110" s="180"/>
      <c r="K110" s="140">
        <f>SUM(K106:K109)</f>
        <v>35</v>
      </c>
      <c r="L110" s="140">
        <f t="shared" ref="L110:N110" si="6">SUM(L106:L109)</f>
        <v>0</v>
      </c>
      <c r="M110" s="140">
        <f t="shared" si="6"/>
        <v>0</v>
      </c>
      <c r="N110" s="140">
        <f t="shared" si="6"/>
        <v>0</v>
      </c>
      <c r="O110" s="141"/>
      <c r="P110" s="96"/>
      <c r="Q110" s="57"/>
    </row>
    <row r="111" spans="1:17" x14ac:dyDescent="0.2">
      <c r="Q111" s="57"/>
    </row>
    <row r="112" spans="1:17" ht="15.75" customHeight="1" x14ac:dyDescent="0.2">
      <c r="A112" s="359" t="s">
        <v>69</v>
      </c>
      <c r="B112" s="359"/>
      <c r="C112" s="28" t="s">
        <v>126</v>
      </c>
      <c r="D112" s="1"/>
      <c r="E112" s="4"/>
      <c r="F112" s="4"/>
      <c r="G112" s="1"/>
      <c r="H112" s="5"/>
      <c r="I112" s="5"/>
      <c r="J112" s="4"/>
      <c r="K112" s="5"/>
      <c r="L112" s="5"/>
      <c r="M112" s="5"/>
      <c r="N112" s="5"/>
      <c r="Q112" s="57"/>
    </row>
    <row r="113" spans="1:17" x14ac:dyDescent="0.2">
      <c r="A113" s="16"/>
      <c r="B113" s="16"/>
      <c r="C113" s="28" t="s">
        <v>125</v>
      </c>
      <c r="D113" s="1"/>
      <c r="E113" s="4"/>
      <c r="F113" s="4"/>
      <c r="G113" s="1"/>
      <c r="H113" s="5"/>
      <c r="I113" s="5"/>
      <c r="J113" s="4"/>
      <c r="K113" s="5"/>
      <c r="L113" s="5"/>
      <c r="M113" s="5"/>
      <c r="N113" s="5"/>
      <c r="Q113" s="57"/>
    </row>
    <row r="114" spans="1:17" ht="13.5" thickBot="1" x14ac:dyDescent="0.25">
      <c r="A114" s="82"/>
      <c r="B114" s="83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57"/>
    </row>
    <row r="115" spans="1:17" x14ac:dyDescent="0.2">
      <c r="A115" s="360" t="s">
        <v>25</v>
      </c>
      <c r="B115" s="361"/>
      <c r="C115" s="360" t="s">
        <v>155</v>
      </c>
      <c r="D115" s="364"/>
      <c r="E115" s="365"/>
      <c r="F115" s="383" t="s">
        <v>78</v>
      </c>
      <c r="G115" s="384"/>
      <c r="H115" s="384"/>
      <c r="I115" s="384"/>
      <c r="J115" s="385"/>
      <c r="K115" s="389" t="s">
        <v>158</v>
      </c>
      <c r="L115" s="390"/>
      <c r="M115" s="390"/>
      <c r="N115" s="390"/>
      <c r="O115" s="391"/>
      <c r="P115" s="93"/>
      <c r="Q115" s="57"/>
    </row>
    <row r="116" spans="1:17" ht="13.5" thickBot="1" x14ac:dyDescent="0.25">
      <c r="A116" s="362"/>
      <c r="B116" s="363"/>
      <c r="C116" s="362"/>
      <c r="D116" s="366"/>
      <c r="E116" s="367"/>
      <c r="F116" s="386"/>
      <c r="G116" s="387"/>
      <c r="H116" s="387"/>
      <c r="I116" s="387"/>
      <c r="J116" s="388"/>
      <c r="K116" s="392"/>
      <c r="L116" s="393"/>
      <c r="M116" s="393"/>
      <c r="N116" s="393"/>
      <c r="O116" s="394"/>
      <c r="P116" s="93"/>
      <c r="Q116" s="57"/>
    </row>
    <row r="117" spans="1:17" ht="13.5" thickBot="1" x14ac:dyDescent="0.25">
      <c r="A117" s="176" t="s">
        <v>9</v>
      </c>
      <c r="B117" s="401" t="s">
        <v>10</v>
      </c>
      <c r="C117" s="402"/>
      <c r="D117" s="177" t="s">
        <v>15</v>
      </c>
      <c r="E117" s="178" t="s">
        <v>8</v>
      </c>
      <c r="F117" s="164" t="s">
        <v>11</v>
      </c>
      <c r="G117" s="165" t="s">
        <v>42</v>
      </c>
      <c r="H117" s="165" t="s">
        <v>34</v>
      </c>
      <c r="I117" s="165" t="s">
        <v>14</v>
      </c>
      <c r="J117" s="166" t="s">
        <v>12</v>
      </c>
      <c r="K117" s="167" t="s">
        <v>11</v>
      </c>
      <c r="L117" s="168" t="s">
        <v>42</v>
      </c>
      <c r="M117" s="168" t="s">
        <v>34</v>
      </c>
      <c r="N117" s="168" t="s">
        <v>157</v>
      </c>
      <c r="O117" s="169" t="s">
        <v>12</v>
      </c>
      <c r="P117" s="94"/>
      <c r="Q117" s="57"/>
    </row>
    <row r="118" spans="1:17" ht="15.75" customHeight="1" x14ac:dyDescent="0.25">
      <c r="A118" s="173">
        <v>1</v>
      </c>
      <c r="B118" s="397" t="s">
        <v>254</v>
      </c>
      <c r="C118" s="398"/>
      <c r="D118" s="174">
        <v>3000</v>
      </c>
      <c r="E118" s="175" t="s">
        <v>118</v>
      </c>
      <c r="F118" s="161"/>
      <c r="G118" s="162"/>
      <c r="H118" s="162"/>
      <c r="I118" s="162"/>
      <c r="J118" s="163"/>
      <c r="K118" s="170">
        <v>32</v>
      </c>
      <c r="L118" s="171"/>
      <c r="M118" s="171"/>
      <c r="N118" s="171"/>
      <c r="O118" s="172" t="s">
        <v>72</v>
      </c>
      <c r="P118" s="95"/>
      <c r="Q118" s="57"/>
    </row>
    <row r="119" spans="1:17" ht="15.75" customHeight="1" x14ac:dyDescent="0.25">
      <c r="A119" s="147">
        <v>2</v>
      </c>
      <c r="B119" s="399" t="s">
        <v>260</v>
      </c>
      <c r="C119" s="400"/>
      <c r="D119" s="258">
        <v>3000</v>
      </c>
      <c r="E119" s="148" t="s">
        <v>118</v>
      </c>
      <c r="F119" s="161"/>
      <c r="G119" s="162"/>
      <c r="H119" s="46"/>
      <c r="I119" s="46"/>
      <c r="J119" s="133"/>
      <c r="K119" s="132">
        <v>32</v>
      </c>
      <c r="L119" s="46"/>
      <c r="M119" s="46"/>
      <c r="N119" s="46"/>
      <c r="O119" s="133" t="s">
        <v>75</v>
      </c>
      <c r="P119" s="95"/>
      <c r="Q119" s="57"/>
    </row>
    <row r="120" spans="1:17" ht="15.75" customHeight="1" x14ac:dyDescent="0.25">
      <c r="A120" s="147">
        <v>3</v>
      </c>
      <c r="B120" s="399" t="s">
        <v>191</v>
      </c>
      <c r="C120" s="400"/>
      <c r="D120" s="258">
        <v>3000</v>
      </c>
      <c r="E120" s="148" t="s">
        <v>118</v>
      </c>
      <c r="F120" s="161"/>
      <c r="G120" s="162"/>
      <c r="H120" s="46"/>
      <c r="I120" s="46"/>
      <c r="J120" s="133"/>
      <c r="K120" s="132">
        <v>32</v>
      </c>
      <c r="L120" s="46"/>
      <c r="M120" s="46"/>
      <c r="N120" s="46"/>
      <c r="O120" s="133" t="s">
        <v>72</v>
      </c>
      <c r="P120" s="95"/>
      <c r="Q120" s="57"/>
    </row>
    <row r="121" spans="1:17" ht="15.75" customHeight="1" thickBot="1" x14ac:dyDescent="0.3">
      <c r="A121" s="149">
        <v>4</v>
      </c>
      <c r="B121" s="379" t="s">
        <v>64</v>
      </c>
      <c r="C121" s="380"/>
      <c r="D121" s="259">
        <v>3000</v>
      </c>
      <c r="E121" s="151" t="s">
        <v>118</v>
      </c>
      <c r="F121" s="161">
        <v>32</v>
      </c>
      <c r="G121" s="162"/>
      <c r="H121" s="159"/>
      <c r="I121" s="159"/>
      <c r="J121" s="160" t="s">
        <v>72</v>
      </c>
      <c r="K121" s="158"/>
      <c r="L121" s="159"/>
      <c r="M121" s="159"/>
      <c r="N121" s="159"/>
      <c r="O121" s="160"/>
      <c r="P121" s="95"/>
      <c r="Q121" s="57"/>
    </row>
    <row r="122" spans="1:17" ht="13.5" thickBot="1" x14ac:dyDescent="0.25">
      <c r="D122" s="381" t="s">
        <v>13</v>
      </c>
      <c r="E122" s="382"/>
      <c r="F122" s="140">
        <f>SUM(F118:F121)</f>
        <v>32</v>
      </c>
      <c r="G122" s="140">
        <f>SUM(G118:G121)</f>
        <v>0</v>
      </c>
      <c r="H122" s="140">
        <f>SUM(H118:H121)</f>
        <v>0</v>
      </c>
      <c r="I122" s="179">
        <f>SUM(I118:I121)</f>
        <v>0</v>
      </c>
      <c r="J122" s="180"/>
      <c r="K122" s="140">
        <f>SUM(K118:K121)</f>
        <v>96</v>
      </c>
      <c r="L122" s="140">
        <f t="shared" ref="L122:N122" si="7">SUM(L118:L121)</f>
        <v>0</v>
      </c>
      <c r="M122" s="140">
        <f t="shared" si="7"/>
        <v>0</v>
      </c>
      <c r="N122" s="140">
        <f t="shared" si="7"/>
        <v>0</v>
      </c>
      <c r="O122" s="141"/>
      <c r="P122" s="96"/>
      <c r="Q122" s="57"/>
    </row>
    <row r="123" spans="1:17" x14ac:dyDescent="0.2">
      <c r="Q123" s="57"/>
    </row>
    <row r="124" spans="1:17" x14ac:dyDescent="0.2">
      <c r="A124" s="359" t="s">
        <v>69</v>
      </c>
      <c r="B124" s="359"/>
      <c r="C124" s="28" t="s">
        <v>126</v>
      </c>
      <c r="D124" s="1"/>
      <c r="E124" s="4"/>
      <c r="F124" s="4"/>
      <c r="G124" s="1"/>
      <c r="H124" s="5"/>
      <c r="I124" s="5"/>
      <c r="J124" s="4"/>
      <c r="K124" s="5"/>
      <c r="L124" s="5"/>
      <c r="M124" s="5"/>
      <c r="N124" s="5"/>
      <c r="Q124" s="57"/>
    </row>
    <row r="125" spans="1:17" x14ac:dyDescent="0.2">
      <c r="A125" s="16"/>
      <c r="B125" s="16"/>
      <c r="C125" s="28" t="s">
        <v>125</v>
      </c>
      <c r="D125" s="1"/>
      <c r="E125" s="4"/>
      <c r="F125" s="4"/>
      <c r="G125" s="1"/>
      <c r="H125" s="5"/>
      <c r="I125" s="5"/>
      <c r="J125" s="4"/>
      <c r="K125" s="5"/>
      <c r="L125" s="5"/>
      <c r="M125" s="5"/>
      <c r="N125" s="5"/>
      <c r="Q125" s="57"/>
    </row>
    <row r="126" spans="1:17" ht="13.5" thickBot="1" x14ac:dyDescent="0.25">
      <c r="A126" s="82"/>
      <c r="B126" s="83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57"/>
    </row>
    <row r="127" spans="1:17" x14ac:dyDescent="0.2">
      <c r="A127" s="360" t="s">
        <v>26</v>
      </c>
      <c r="B127" s="361"/>
      <c r="C127" s="360" t="s">
        <v>155</v>
      </c>
      <c r="D127" s="364"/>
      <c r="E127" s="365"/>
      <c r="F127" s="383" t="s">
        <v>78</v>
      </c>
      <c r="G127" s="384"/>
      <c r="H127" s="384"/>
      <c r="I127" s="384"/>
      <c r="J127" s="385"/>
      <c r="K127" s="389" t="s">
        <v>158</v>
      </c>
      <c r="L127" s="390"/>
      <c r="M127" s="390"/>
      <c r="N127" s="390"/>
      <c r="O127" s="391"/>
      <c r="P127" s="93"/>
      <c r="Q127" s="57"/>
    </row>
    <row r="128" spans="1:17" ht="13.5" thickBot="1" x14ac:dyDescent="0.25">
      <c r="A128" s="362"/>
      <c r="B128" s="363"/>
      <c r="C128" s="362"/>
      <c r="D128" s="366"/>
      <c r="E128" s="367"/>
      <c r="F128" s="386"/>
      <c r="G128" s="387"/>
      <c r="H128" s="387"/>
      <c r="I128" s="387"/>
      <c r="J128" s="388"/>
      <c r="K128" s="392"/>
      <c r="L128" s="393"/>
      <c r="M128" s="393"/>
      <c r="N128" s="393"/>
      <c r="O128" s="394"/>
      <c r="P128" s="93"/>
      <c r="Q128" s="57"/>
    </row>
    <row r="129" spans="1:17" ht="13.5" thickBot="1" x14ac:dyDescent="0.25">
      <c r="A129" s="176" t="s">
        <v>9</v>
      </c>
      <c r="B129" s="401" t="s">
        <v>10</v>
      </c>
      <c r="C129" s="402"/>
      <c r="D129" s="177" t="s">
        <v>15</v>
      </c>
      <c r="E129" s="178" t="s">
        <v>8</v>
      </c>
      <c r="F129" s="164" t="s">
        <v>11</v>
      </c>
      <c r="G129" s="165" t="s">
        <v>42</v>
      </c>
      <c r="H129" s="165" t="s">
        <v>34</v>
      </c>
      <c r="I129" s="165" t="s">
        <v>14</v>
      </c>
      <c r="J129" s="166" t="s">
        <v>12</v>
      </c>
      <c r="K129" s="167" t="s">
        <v>11</v>
      </c>
      <c r="L129" s="168" t="s">
        <v>42</v>
      </c>
      <c r="M129" s="168" t="s">
        <v>34</v>
      </c>
      <c r="N129" s="168" t="s">
        <v>157</v>
      </c>
      <c r="O129" s="169" t="s">
        <v>12</v>
      </c>
      <c r="P129" s="94"/>
      <c r="Q129" s="57"/>
    </row>
    <row r="130" spans="1:17" ht="15.75" customHeight="1" x14ac:dyDescent="0.25">
      <c r="A130" s="173">
        <v>1</v>
      </c>
      <c r="B130" s="397" t="s">
        <v>264</v>
      </c>
      <c r="C130" s="398"/>
      <c r="D130" s="174">
        <v>1500</v>
      </c>
      <c r="E130" s="175" t="s">
        <v>118</v>
      </c>
      <c r="F130" s="161"/>
      <c r="G130" s="162"/>
      <c r="H130" s="162"/>
      <c r="I130" s="162"/>
      <c r="J130" s="163"/>
      <c r="K130" s="170">
        <v>22</v>
      </c>
      <c r="L130" s="171"/>
      <c r="M130" s="171"/>
      <c r="N130" s="171"/>
      <c r="O130" s="172" t="s">
        <v>72</v>
      </c>
      <c r="P130" s="95"/>
      <c r="Q130" s="57"/>
    </row>
    <row r="131" spans="1:17" ht="15.75" customHeight="1" x14ac:dyDescent="0.25">
      <c r="A131" s="147">
        <v>2</v>
      </c>
      <c r="B131" s="399" t="s">
        <v>178</v>
      </c>
      <c r="C131" s="400"/>
      <c r="D131" s="258">
        <v>1500</v>
      </c>
      <c r="E131" s="148" t="s">
        <v>118</v>
      </c>
      <c r="F131" s="161">
        <v>22</v>
      </c>
      <c r="G131" s="162"/>
      <c r="H131" s="46"/>
      <c r="I131" s="46"/>
      <c r="J131" s="133" t="s">
        <v>72</v>
      </c>
      <c r="K131" s="132"/>
      <c r="L131" s="46"/>
      <c r="M131" s="46"/>
      <c r="N131" s="46"/>
      <c r="O131" s="133"/>
      <c r="P131" s="95"/>
      <c r="Q131" s="57"/>
    </row>
    <row r="132" spans="1:17" ht="15.75" customHeight="1" x14ac:dyDescent="0.25">
      <c r="A132" s="147">
        <v>3</v>
      </c>
      <c r="B132" s="399" t="s">
        <v>55</v>
      </c>
      <c r="C132" s="400"/>
      <c r="D132" s="258">
        <v>1500</v>
      </c>
      <c r="E132" s="148" t="s">
        <v>76</v>
      </c>
      <c r="F132" s="161"/>
      <c r="G132" s="162"/>
      <c r="H132" s="46"/>
      <c r="I132" s="46"/>
      <c r="J132" s="133"/>
      <c r="K132" s="132">
        <v>22</v>
      </c>
      <c r="L132" s="46"/>
      <c r="M132" s="46"/>
      <c r="N132" s="46"/>
      <c r="O132" s="133" t="s">
        <v>75</v>
      </c>
      <c r="P132" s="95"/>
      <c r="Q132" s="57"/>
    </row>
    <row r="133" spans="1:17" ht="15.75" customHeight="1" thickBot="1" x14ac:dyDescent="0.3">
      <c r="A133" s="149">
        <v>4</v>
      </c>
      <c r="B133" s="379" t="s">
        <v>279</v>
      </c>
      <c r="C133" s="380"/>
      <c r="D133" s="259">
        <v>1500</v>
      </c>
      <c r="E133" s="151" t="s">
        <v>76</v>
      </c>
      <c r="F133" s="161"/>
      <c r="G133" s="162"/>
      <c r="H133" s="159"/>
      <c r="I133" s="159"/>
      <c r="J133" s="160"/>
      <c r="K133" s="158">
        <v>22</v>
      </c>
      <c r="L133" s="159"/>
      <c r="M133" s="159"/>
      <c r="N133" s="159"/>
      <c r="O133" s="160" t="s">
        <v>75</v>
      </c>
      <c r="P133" s="95"/>
      <c r="Q133" s="57"/>
    </row>
    <row r="134" spans="1:17" ht="13.5" thickBot="1" x14ac:dyDescent="0.25">
      <c r="D134" s="381" t="s">
        <v>13</v>
      </c>
      <c r="E134" s="382"/>
      <c r="F134" s="140">
        <f>SUM(F130:F133)</f>
        <v>22</v>
      </c>
      <c r="G134" s="140">
        <f>SUM(G130:G133)</f>
        <v>0</v>
      </c>
      <c r="H134" s="140">
        <f>SUM(H130:H133)</f>
        <v>0</v>
      </c>
      <c r="I134" s="179">
        <f>SUM(I130:I133)</f>
        <v>0</v>
      </c>
      <c r="J134" s="180"/>
      <c r="K134" s="140">
        <f>SUM(K130:K133)</f>
        <v>66</v>
      </c>
      <c r="L134" s="140">
        <f t="shared" ref="L134:N134" si="8">SUM(L130:L133)</f>
        <v>0</v>
      </c>
      <c r="M134" s="140">
        <f t="shared" si="8"/>
        <v>0</v>
      </c>
      <c r="N134" s="140">
        <f t="shared" si="8"/>
        <v>0</v>
      </c>
      <c r="O134" s="141"/>
      <c r="P134" s="96"/>
      <c r="Q134" s="57"/>
    </row>
    <row r="135" spans="1:17" x14ac:dyDescent="0.2">
      <c r="Q135" s="57"/>
    </row>
    <row r="136" spans="1:17" x14ac:dyDescent="0.2">
      <c r="A136" s="359" t="s">
        <v>69</v>
      </c>
      <c r="B136" s="359"/>
      <c r="C136" s="28" t="s">
        <v>126</v>
      </c>
      <c r="D136" s="1"/>
      <c r="E136" s="4"/>
      <c r="F136" s="4"/>
      <c r="G136" s="1"/>
      <c r="H136" s="5"/>
      <c r="I136" s="5"/>
      <c r="J136" s="4"/>
      <c r="K136" s="5"/>
      <c r="L136" s="5"/>
      <c r="M136" s="5"/>
      <c r="N136" s="5"/>
      <c r="Q136" s="57"/>
    </row>
    <row r="137" spans="1:17" x14ac:dyDescent="0.2">
      <c r="A137" s="16"/>
      <c r="B137" s="16"/>
      <c r="C137" s="28" t="s">
        <v>125</v>
      </c>
      <c r="D137" s="1"/>
      <c r="E137" s="4"/>
      <c r="F137" s="4"/>
      <c r="G137" s="1"/>
      <c r="H137" s="5"/>
      <c r="I137" s="5"/>
      <c r="J137" s="4"/>
      <c r="K137" s="5"/>
      <c r="L137" s="5"/>
      <c r="M137" s="5"/>
      <c r="N137" s="5"/>
      <c r="Q137" s="57"/>
    </row>
    <row r="138" spans="1:17" ht="13.5" thickBot="1" x14ac:dyDescent="0.25">
      <c r="A138" s="82"/>
      <c r="B138" s="83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57"/>
    </row>
    <row r="139" spans="1:17" x14ac:dyDescent="0.2">
      <c r="A139" s="360" t="s">
        <v>27</v>
      </c>
      <c r="B139" s="361"/>
      <c r="C139" s="360" t="s">
        <v>155</v>
      </c>
      <c r="D139" s="364"/>
      <c r="E139" s="365"/>
      <c r="F139" s="383" t="s">
        <v>78</v>
      </c>
      <c r="G139" s="384"/>
      <c r="H139" s="384"/>
      <c r="I139" s="384"/>
      <c r="J139" s="385"/>
      <c r="K139" s="389" t="s">
        <v>158</v>
      </c>
      <c r="L139" s="390"/>
      <c r="M139" s="390"/>
      <c r="N139" s="390"/>
      <c r="O139" s="391"/>
      <c r="P139" s="93"/>
      <c r="Q139" s="57"/>
    </row>
    <row r="140" spans="1:17" ht="13.5" thickBot="1" x14ac:dyDescent="0.25">
      <c r="A140" s="362"/>
      <c r="B140" s="363"/>
      <c r="C140" s="362"/>
      <c r="D140" s="366"/>
      <c r="E140" s="367"/>
      <c r="F140" s="386"/>
      <c r="G140" s="387"/>
      <c r="H140" s="387"/>
      <c r="I140" s="387"/>
      <c r="J140" s="388"/>
      <c r="K140" s="392"/>
      <c r="L140" s="393"/>
      <c r="M140" s="393"/>
      <c r="N140" s="393"/>
      <c r="O140" s="394"/>
      <c r="P140" s="93"/>
      <c r="Q140" s="57"/>
    </row>
    <row r="141" spans="1:17" ht="13.5" thickBot="1" x14ac:dyDescent="0.25">
      <c r="A141" s="176" t="s">
        <v>9</v>
      </c>
      <c r="B141" s="401" t="s">
        <v>10</v>
      </c>
      <c r="C141" s="402"/>
      <c r="D141" s="177" t="s">
        <v>15</v>
      </c>
      <c r="E141" s="178" t="s">
        <v>8</v>
      </c>
      <c r="F141" s="164" t="s">
        <v>11</v>
      </c>
      <c r="G141" s="165" t="s">
        <v>42</v>
      </c>
      <c r="H141" s="165" t="s">
        <v>34</v>
      </c>
      <c r="I141" s="165" t="s">
        <v>14</v>
      </c>
      <c r="J141" s="166" t="s">
        <v>12</v>
      </c>
      <c r="K141" s="167" t="s">
        <v>11</v>
      </c>
      <c r="L141" s="168" t="s">
        <v>42</v>
      </c>
      <c r="M141" s="168" t="s">
        <v>34</v>
      </c>
      <c r="N141" s="168" t="s">
        <v>157</v>
      </c>
      <c r="O141" s="169" t="s">
        <v>12</v>
      </c>
      <c r="P141" s="94"/>
      <c r="Q141" s="57"/>
    </row>
    <row r="142" spans="1:17" ht="15.75" customHeight="1" x14ac:dyDescent="0.25">
      <c r="A142" s="173">
        <v>1</v>
      </c>
      <c r="B142" s="397" t="s">
        <v>254</v>
      </c>
      <c r="C142" s="398"/>
      <c r="D142" s="174">
        <v>1500</v>
      </c>
      <c r="E142" s="175" t="s">
        <v>118</v>
      </c>
      <c r="F142" s="161"/>
      <c r="G142" s="162"/>
      <c r="H142" s="162"/>
      <c r="I142" s="162"/>
      <c r="J142" s="163"/>
      <c r="K142" s="170">
        <v>32</v>
      </c>
      <c r="L142" s="171"/>
      <c r="M142" s="171"/>
      <c r="N142" s="171"/>
      <c r="O142" s="172" t="s">
        <v>72</v>
      </c>
      <c r="P142" s="99" t="s">
        <v>282</v>
      </c>
      <c r="Q142" s="57"/>
    </row>
    <row r="143" spans="1:17" ht="15.75" customHeight="1" x14ac:dyDescent="0.25">
      <c r="A143" s="147">
        <v>2</v>
      </c>
      <c r="B143" s="399" t="s">
        <v>260</v>
      </c>
      <c r="C143" s="400"/>
      <c r="D143" s="174">
        <v>1500</v>
      </c>
      <c r="E143" s="148" t="s">
        <v>118</v>
      </c>
      <c r="F143" s="161"/>
      <c r="G143" s="162"/>
      <c r="H143" s="46"/>
      <c r="I143" s="46"/>
      <c r="J143" s="133"/>
      <c r="K143" s="132">
        <v>22</v>
      </c>
      <c r="L143" s="46"/>
      <c r="M143" s="46"/>
      <c r="N143" s="46"/>
      <c r="O143" s="133" t="s">
        <v>75</v>
      </c>
      <c r="P143" s="95"/>
      <c r="Q143" s="57"/>
    </row>
    <row r="144" spans="1:17" ht="15.75" customHeight="1" x14ac:dyDescent="0.25">
      <c r="A144" s="147">
        <v>3</v>
      </c>
      <c r="B144" s="399" t="s">
        <v>191</v>
      </c>
      <c r="C144" s="400"/>
      <c r="D144" s="174">
        <v>1500</v>
      </c>
      <c r="E144" s="148" t="s">
        <v>118</v>
      </c>
      <c r="F144" s="161"/>
      <c r="G144" s="162"/>
      <c r="H144" s="46"/>
      <c r="I144" s="46"/>
      <c r="J144" s="133"/>
      <c r="K144" s="132">
        <v>32</v>
      </c>
      <c r="L144" s="46"/>
      <c r="M144" s="46"/>
      <c r="N144" s="46"/>
      <c r="O144" s="133" t="s">
        <v>72</v>
      </c>
      <c r="P144" s="99" t="s">
        <v>282</v>
      </c>
      <c r="Q144" s="57"/>
    </row>
    <row r="145" spans="1:17" ht="15.75" customHeight="1" thickBot="1" x14ac:dyDescent="0.3">
      <c r="A145" s="149">
        <v>4</v>
      </c>
      <c r="B145" s="379" t="s">
        <v>64</v>
      </c>
      <c r="C145" s="380"/>
      <c r="D145" s="174">
        <v>1500</v>
      </c>
      <c r="E145" s="151" t="s">
        <v>118</v>
      </c>
      <c r="F145" s="161">
        <v>22</v>
      </c>
      <c r="G145" s="162"/>
      <c r="H145" s="159"/>
      <c r="I145" s="159"/>
      <c r="J145" s="160" t="s">
        <v>72</v>
      </c>
      <c r="K145" s="158"/>
      <c r="L145" s="159"/>
      <c r="M145" s="159"/>
      <c r="N145" s="159"/>
      <c r="O145" s="160"/>
      <c r="P145" s="95"/>
      <c r="Q145" s="57"/>
    </row>
    <row r="146" spans="1:17" ht="13.5" thickBot="1" x14ac:dyDescent="0.25">
      <c r="D146" s="381" t="s">
        <v>13</v>
      </c>
      <c r="E146" s="382"/>
      <c r="F146" s="140">
        <f>SUM(F142:F145)</f>
        <v>22</v>
      </c>
      <c r="G146" s="140">
        <f>SUM(G142:G145)</f>
        <v>0</v>
      </c>
      <c r="H146" s="140">
        <f>SUM(H142:H145)</f>
        <v>0</v>
      </c>
      <c r="I146" s="179">
        <f>SUM(I142:I145)</f>
        <v>0</v>
      </c>
      <c r="J146" s="180"/>
      <c r="K146" s="140">
        <f>SUM(K142:K145)</f>
        <v>86</v>
      </c>
      <c r="L146" s="140">
        <f t="shared" ref="L146:N146" si="9">SUM(L142:L145)</f>
        <v>0</v>
      </c>
      <c r="M146" s="140">
        <f t="shared" si="9"/>
        <v>0</v>
      </c>
      <c r="N146" s="140">
        <f t="shared" si="9"/>
        <v>0</v>
      </c>
      <c r="O146" s="141"/>
      <c r="P146" s="96"/>
      <c r="Q146" s="57"/>
    </row>
    <row r="147" spans="1:17" x14ac:dyDescent="0.2">
      <c r="Q147" s="57"/>
    </row>
    <row r="148" spans="1:17" x14ac:dyDescent="0.2">
      <c r="A148" s="359" t="s">
        <v>69</v>
      </c>
      <c r="B148" s="359"/>
      <c r="C148" s="28" t="s">
        <v>126</v>
      </c>
      <c r="D148" s="1"/>
      <c r="E148" s="4"/>
      <c r="F148" s="4"/>
      <c r="G148" s="1"/>
      <c r="H148" s="5"/>
      <c r="I148" s="5"/>
      <c r="J148" s="4"/>
      <c r="K148" s="5"/>
      <c r="L148" s="5"/>
      <c r="M148" s="5"/>
      <c r="N148" s="5"/>
      <c r="Q148" s="57"/>
    </row>
    <row r="149" spans="1:17" x14ac:dyDescent="0.2">
      <c r="A149" s="16"/>
      <c r="B149" s="16"/>
      <c r="C149" s="28" t="s">
        <v>125</v>
      </c>
      <c r="D149" s="1"/>
      <c r="E149" s="4"/>
      <c r="F149" s="4"/>
      <c r="G149" s="1"/>
      <c r="H149" s="5"/>
      <c r="I149" s="5"/>
      <c r="J149" s="4"/>
      <c r="K149" s="5"/>
      <c r="L149" s="5"/>
      <c r="M149" s="5"/>
      <c r="N149" s="5"/>
      <c r="Q149" s="57"/>
    </row>
    <row r="150" spans="1:17" ht="13.5" thickBot="1" x14ac:dyDescent="0.25">
      <c r="A150" s="82"/>
      <c r="B150" s="83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57"/>
    </row>
    <row r="151" spans="1:17" x14ac:dyDescent="0.2">
      <c r="A151" s="360" t="s">
        <v>28</v>
      </c>
      <c r="B151" s="361"/>
      <c r="C151" s="360" t="s">
        <v>155</v>
      </c>
      <c r="D151" s="364"/>
      <c r="E151" s="365"/>
      <c r="F151" s="383" t="s">
        <v>78</v>
      </c>
      <c r="G151" s="384"/>
      <c r="H151" s="384"/>
      <c r="I151" s="384"/>
      <c r="J151" s="385"/>
      <c r="K151" s="389" t="s">
        <v>158</v>
      </c>
      <c r="L151" s="390"/>
      <c r="M151" s="390"/>
      <c r="N151" s="390"/>
      <c r="O151" s="391"/>
      <c r="P151" s="93"/>
      <c r="Q151" s="57"/>
    </row>
    <row r="152" spans="1:17" ht="13.5" thickBot="1" x14ac:dyDescent="0.25">
      <c r="A152" s="362"/>
      <c r="B152" s="363"/>
      <c r="C152" s="362"/>
      <c r="D152" s="366"/>
      <c r="E152" s="367"/>
      <c r="F152" s="386"/>
      <c r="G152" s="387"/>
      <c r="H152" s="387"/>
      <c r="I152" s="387"/>
      <c r="J152" s="388"/>
      <c r="K152" s="392"/>
      <c r="L152" s="393"/>
      <c r="M152" s="393"/>
      <c r="N152" s="393"/>
      <c r="O152" s="394"/>
      <c r="P152" s="93"/>
      <c r="Q152" s="57"/>
    </row>
    <row r="153" spans="1:17" ht="13.5" thickBot="1" x14ac:dyDescent="0.25">
      <c r="A153" s="176" t="s">
        <v>9</v>
      </c>
      <c r="B153" s="401" t="s">
        <v>10</v>
      </c>
      <c r="C153" s="402"/>
      <c r="D153" s="177" t="s">
        <v>15</v>
      </c>
      <c r="E153" s="178" t="s">
        <v>8</v>
      </c>
      <c r="F153" s="164" t="s">
        <v>11</v>
      </c>
      <c r="G153" s="165" t="s">
        <v>42</v>
      </c>
      <c r="H153" s="165" t="s">
        <v>34</v>
      </c>
      <c r="I153" s="165" t="s">
        <v>14</v>
      </c>
      <c r="J153" s="166" t="s">
        <v>12</v>
      </c>
      <c r="K153" s="167" t="s">
        <v>11</v>
      </c>
      <c r="L153" s="168" t="s">
        <v>42</v>
      </c>
      <c r="M153" s="168" t="s">
        <v>34</v>
      </c>
      <c r="N153" s="168" t="s">
        <v>157</v>
      </c>
      <c r="O153" s="169" t="s">
        <v>12</v>
      </c>
      <c r="P153" s="94"/>
      <c r="Q153" s="57"/>
    </row>
    <row r="154" spans="1:17" ht="15.75" customHeight="1" x14ac:dyDescent="0.25">
      <c r="A154" s="173">
        <v>1</v>
      </c>
      <c r="B154" s="397" t="s">
        <v>266</v>
      </c>
      <c r="C154" s="398"/>
      <c r="D154" s="174">
        <v>3000</v>
      </c>
      <c r="E154" s="175" t="s">
        <v>118</v>
      </c>
      <c r="F154" s="161">
        <v>32</v>
      </c>
      <c r="G154" s="162"/>
      <c r="H154" s="162"/>
      <c r="I154" s="162"/>
      <c r="J154" s="163" t="s">
        <v>72</v>
      </c>
      <c r="K154" s="170"/>
      <c r="L154" s="171"/>
      <c r="M154" s="171"/>
      <c r="N154" s="171"/>
      <c r="O154" s="172"/>
      <c r="P154" s="95"/>
      <c r="Q154" s="57"/>
    </row>
    <row r="155" spans="1:17" ht="15.75" customHeight="1" x14ac:dyDescent="0.25">
      <c r="A155" s="147">
        <v>2</v>
      </c>
      <c r="B155" s="399" t="s">
        <v>184</v>
      </c>
      <c r="C155" s="400"/>
      <c r="D155" s="258">
        <v>3000</v>
      </c>
      <c r="E155" s="148" t="s">
        <v>118</v>
      </c>
      <c r="F155" s="161">
        <v>32</v>
      </c>
      <c r="G155" s="162"/>
      <c r="H155" s="46"/>
      <c r="I155" s="46"/>
      <c r="J155" s="133" t="s">
        <v>72</v>
      </c>
      <c r="K155" s="132"/>
      <c r="L155" s="46"/>
      <c r="M155" s="46"/>
      <c r="N155" s="46"/>
      <c r="O155" s="133"/>
      <c r="P155" s="95"/>
      <c r="Q155" s="57"/>
    </row>
    <row r="156" spans="1:17" ht="15.75" customHeight="1" x14ac:dyDescent="0.25">
      <c r="A156" s="147">
        <v>3</v>
      </c>
      <c r="B156" s="399" t="s">
        <v>175</v>
      </c>
      <c r="C156" s="400"/>
      <c r="D156" s="258">
        <v>3000</v>
      </c>
      <c r="E156" s="148" t="s">
        <v>76</v>
      </c>
      <c r="F156" s="161"/>
      <c r="G156" s="162"/>
      <c r="H156" s="46"/>
      <c r="I156" s="46"/>
      <c r="J156" s="133"/>
      <c r="K156" s="132">
        <v>35</v>
      </c>
      <c r="L156" s="46"/>
      <c r="M156" s="46"/>
      <c r="N156" s="46"/>
      <c r="O156" s="133" t="s">
        <v>72</v>
      </c>
      <c r="P156" s="95"/>
      <c r="Q156" s="57"/>
    </row>
    <row r="157" spans="1:17" ht="15.75" customHeight="1" thickBot="1" x14ac:dyDescent="0.3">
      <c r="A157" s="149">
        <v>4</v>
      </c>
      <c r="B157" s="379" t="s">
        <v>280</v>
      </c>
      <c r="C157" s="380"/>
      <c r="D157" s="259">
        <v>3000</v>
      </c>
      <c r="E157" s="151" t="s">
        <v>76</v>
      </c>
      <c r="F157" s="161">
        <v>35</v>
      </c>
      <c r="G157" s="162"/>
      <c r="H157" s="159"/>
      <c r="I157" s="159"/>
      <c r="J157" s="160" t="s">
        <v>72</v>
      </c>
      <c r="K157" s="158"/>
      <c r="L157" s="159"/>
      <c r="M157" s="159"/>
      <c r="N157" s="159"/>
      <c r="O157" s="160"/>
      <c r="P157" s="95"/>
      <c r="Q157" s="57"/>
    </row>
    <row r="158" spans="1:17" ht="13.5" thickBot="1" x14ac:dyDescent="0.25">
      <c r="D158" s="381" t="s">
        <v>13</v>
      </c>
      <c r="E158" s="382"/>
      <c r="F158" s="140">
        <f>SUM(F154:F157)</f>
        <v>99</v>
      </c>
      <c r="G158" s="140">
        <f>SUM(G154:G157)</f>
        <v>0</v>
      </c>
      <c r="H158" s="140">
        <f>SUM(H154:H157)</f>
        <v>0</v>
      </c>
      <c r="I158" s="179">
        <f>SUM(I154:I157)</f>
        <v>0</v>
      </c>
      <c r="J158" s="180"/>
      <c r="K158" s="140">
        <f>SUM(K154:K157)</f>
        <v>35</v>
      </c>
      <c r="L158" s="140">
        <f t="shared" ref="L158:N158" si="10">SUM(L154:L157)</f>
        <v>0</v>
      </c>
      <c r="M158" s="140">
        <f t="shared" si="10"/>
        <v>0</v>
      </c>
      <c r="N158" s="140">
        <f t="shared" si="10"/>
        <v>0</v>
      </c>
      <c r="O158" s="141"/>
      <c r="P158" s="96"/>
      <c r="Q158" s="57"/>
    </row>
    <row r="159" spans="1:17" x14ac:dyDescent="0.2">
      <c r="Q159" s="57"/>
    </row>
    <row r="160" spans="1:17" x14ac:dyDescent="0.2">
      <c r="A160" s="359" t="s">
        <v>69</v>
      </c>
      <c r="B160" s="359"/>
      <c r="C160" s="28" t="s">
        <v>126</v>
      </c>
      <c r="D160" s="1"/>
      <c r="E160" s="4"/>
      <c r="F160" s="4"/>
      <c r="G160" s="1"/>
      <c r="H160" s="5"/>
      <c r="I160" s="5"/>
      <c r="J160" s="4"/>
      <c r="K160" s="5"/>
      <c r="L160" s="5"/>
      <c r="M160" s="5"/>
      <c r="N160" s="5"/>
      <c r="Q160" s="57"/>
    </row>
    <row r="161" spans="1:17" x14ac:dyDescent="0.2">
      <c r="A161" s="16"/>
      <c r="B161" s="16"/>
      <c r="C161" s="28" t="s">
        <v>125</v>
      </c>
      <c r="D161" s="1"/>
      <c r="E161" s="4"/>
      <c r="F161" s="4"/>
      <c r="G161" s="1"/>
      <c r="H161" s="5"/>
      <c r="I161" s="5"/>
      <c r="J161" s="4"/>
      <c r="K161" s="5"/>
      <c r="L161" s="5"/>
      <c r="M161" s="5"/>
      <c r="N161" s="5"/>
      <c r="Q161" s="57"/>
    </row>
    <row r="162" spans="1:17" ht="13.5" thickBot="1" x14ac:dyDescent="0.25">
      <c r="A162" s="82"/>
      <c r="B162" s="83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57"/>
    </row>
    <row r="163" spans="1:17" x14ac:dyDescent="0.2">
      <c r="A163" s="360" t="s">
        <v>29</v>
      </c>
      <c r="B163" s="361"/>
      <c r="C163" s="360" t="s">
        <v>155</v>
      </c>
      <c r="D163" s="364"/>
      <c r="E163" s="365"/>
      <c r="F163" s="383" t="s">
        <v>78</v>
      </c>
      <c r="G163" s="384"/>
      <c r="H163" s="384"/>
      <c r="I163" s="384"/>
      <c r="J163" s="385"/>
      <c r="K163" s="389" t="s">
        <v>158</v>
      </c>
      <c r="L163" s="390"/>
      <c r="M163" s="390"/>
      <c r="N163" s="390"/>
      <c r="O163" s="391"/>
      <c r="P163" s="93"/>
      <c r="Q163" s="57"/>
    </row>
    <row r="164" spans="1:17" ht="13.5" thickBot="1" x14ac:dyDescent="0.25">
      <c r="A164" s="362"/>
      <c r="B164" s="363"/>
      <c r="C164" s="362"/>
      <c r="D164" s="366"/>
      <c r="E164" s="367"/>
      <c r="F164" s="386"/>
      <c r="G164" s="387"/>
      <c r="H164" s="387"/>
      <c r="I164" s="387"/>
      <c r="J164" s="388"/>
      <c r="K164" s="392"/>
      <c r="L164" s="393"/>
      <c r="M164" s="393"/>
      <c r="N164" s="393"/>
      <c r="O164" s="394"/>
      <c r="P164" s="93"/>
      <c r="Q164" s="57"/>
    </row>
    <row r="165" spans="1:17" ht="13.5" thickBot="1" x14ac:dyDescent="0.25">
      <c r="A165" s="176" t="s">
        <v>9</v>
      </c>
      <c r="B165" s="401" t="s">
        <v>10</v>
      </c>
      <c r="C165" s="402"/>
      <c r="D165" s="177" t="s">
        <v>15</v>
      </c>
      <c r="E165" s="178" t="s">
        <v>8</v>
      </c>
      <c r="F165" s="164" t="s">
        <v>11</v>
      </c>
      <c r="G165" s="165" t="s">
        <v>42</v>
      </c>
      <c r="H165" s="165" t="s">
        <v>34</v>
      </c>
      <c r="I165" s="165" t="s">
        <v>14</v>
      </c>
      <c r="J165" s="166" t="s">
        <v>12</v>
      </c>
      <c r="K165" s="167" t="s">
        <v>11</v>
      </c>
      <c r="L165" s="168" t="s">
        <v>42</v>
      </c>
      <c r="M165" s="168" t="s">
        <v>34</v>
      </c>
      <c r="N165" s="168" t="s">
        <v>157</v>
      </c>
      <c r="O165" s="169" t="s">
        <v>12</v>
      </c>
      <c r="P165" s="94"/>
      <c r="Q165" s="57"/>
    </row>
    <row r="166" spans="1:17" ht="15.75" customHeight="1" x14ac:dyDescent="0.25">
      <c r="A166" s="173">
        <v>1</v>
      </c>
      <c r="B166" s="397" t="s">
        <v>64</v>
      </c>
      <c r="C166" s="398"/>
      <c r="D166" s="174">
        <v>3000</v>
      </c>
      <c r="E166" s="175" t="s">
        <v>118</v>
      </c>
      <c r="F166" s="161">
        <v>32</v>
      </c>
      <c r="G166" s="162"/>
      <c r="H166" s="162"/>
      <c r="I166" s="162"/>
      <c r="J166" s="163" t="s">
        <v>72</v>
      </c>
      <c r="K166" s="170"/>
      <c r="L166" s="171"/>
      <c r="M166" s="171"/>
      <c r="N166" s="171"/>
      <c r="O166" s="172"/>
      <c r="P166" s="95"/>
      <c r="Q166" s="57"/>
    </row>
    <row r="167" spans="1:17" ht="15.75" customHeight="1" x14ac:dyDescent="0.25">
      <c r="A167" s="147">
        <v>2</v>
      </c>
      <c r="B167" s="399" t="s">
        <v>264</v>
      </c>
      <c r="C167" s="400"/>
      <c r="D167" s="258">
        <v>3000</v>
      </c>
      <c r="E167" s="175" t="s">
        <v>118</v>
      </c>
      <c r="F167" s="161"/>
      <c r="G167" s="162"/>
      <c r="H167" s="46"/>
      <c r="I167" s="46"/>
      <c r="J167" s="133"/>
      <c r="K167" s="132">
        <v>32</v>
      </c>
      <c r="L167" s="46"/>
      <c r="M167" s="46"/>
      <c r="N167" s="46"/>
      <c r="O167" s="133" t="s">
        <v>72</v>
      </c>
      <c r="P167" s="95"/>
      <c r="Q167" s="57"/>
    </row>
    <row r="168" spans="1:17" ht="15.75" customHeight="1" x14ac:dyDescent="0.25">
      <c r="A168" s="147">
        <v>3</v>
      </c>
      <c r="B168" s="399" t="s">
        <v>260</v>
      </c>
      <c r="C168" s="400"/>
      <c r="D168" s="258">
        <v>3000</v>
      </c>
      <c r="E168" s="175" t="s">
        <v>118</v>
      </c>
      <c r="F168" s="161"/>
      <c r="G168" s="162"/>
      <c r="H168" s="46"/>
      <c r="I168" s="46"/>
      <c r="J168" s="133"/>
      <c r="K168" s="132">
        <v>32</v>
      </c>
      <c r="L168" s="46"/>
      <c r="M168" s="46"/>
      <c r="N168" s="46"/>
      <c r="O168" s="133" t="s">
        <v>75</v>
      </c>
      <c r="P168" s="95"/>
      <c r="Q168" s="57"/>
    </row>
    <row r="169" spans="1:17" ht="15.75" customHeight="1" thickBot="1" x14ac:dyDescent="0.3">
      <c r="A169" s="149">
        <v>4</v>
      </c>
      <c r="B169" s="379" t="s">
        <v>191</v>
      </c>
      <c r="C169" s="380"/>
      <c r="D169" s="259">
        <v>3000</v>
      </c>
      <c r="E169" s="175" t="s">
        <v>118</v>
      </c>
      <c r="F169" s="161"/>
      <c r="G169" s="162"/>
      <c r="H169" s="159"/>
      <c r="I169" s="159"/>
      <c r="J169" s="160"/>
      <c r="K169" s="158">
        <v>32</v>
      </c>
      <c r="L169" s="159"/>
      <c r="M169" s="159"/>
      <c r="N169" s="159"/>
      <c r="O169" s="160" t="s">
        <v>72</v>
      </c>
      <c r="P169" s="95"/>
      <c r="Q169" s="57"/>
    </row>
    <row r="170" spans="1:17" ht="13.5" thickBot="1" x14ac:dyDescent="0.25">
      <c r="D170" s="381" t="s">
        <v>13</v>
      </c>
      <c r="E170" s="382"/>
      <c r="F170" s="140">
        <f>SUM(F166:F169)</f>
        <v>32</v>
      </c>
      <c r="G170" s="140">
        <f>SUM(G166:G169)</f>
        <v>0</v>
      </c>
      <c r="H170" s="140">
        <f>SUM(H166:H169)</f>
        <v>0</v>
      </c>
      <c r="I170" s="179">
        <f>SUM(I166:I169)</f>
        <v>0</v>
      </c>
      <c r="J170" s="180"/>
      <c r="K170" s="140">
        <f>SUM(K166:K169)</f>
        <v>96</v>
      </c>
      <c r="L170" s="140">
        <f t="shared" ref="L170:N170" si="11">SUM(L166:L169)</f>
        <v>0</v>
      </c>
      <c r="M170" s="140">
        <f t="shared" si="11"/>
        <v>0</v>
      </c>
      <c r="N170" s="140">
        <f t="shared" si="11"/>
        <v>0</v>
      </c>
      <c r="O170" s="141"/>
      <c r="P170" s="96"/>
      <c r="Q170" s="57"/>
    </row>
    <row r="171" spans="1:17" x14ac:dyDescent="0.2">
      <c r="Q171" s="57"/>
    </row>
    <row r="172" spans="1:17" x14ac:dyDescent="0.2">
      <c r="A172" s="359" t="s">
        <v>69</v>
      </c>
      <c r="B172" s="359"/>
      <c r="C172" s="28" t="s">
        <v>126</v>
      </c>
      <c r="D172" s="1"/>
      <c r="E172" s="4"/>
      <c r="F172" s="4"/>
      <c r="G172" s="1"/>
      <c r="H172" s="5"/>
      <c r="I172" s="5"/>
      <c r="J172" s="4"/>
      <c r="K172" s="5"/>
      <c r="L172" s="5"/>
      <c r="M172" s="5"/>
      <c r="N172" s="5"/>
      <c r="Q172" s="57"/>
    </row>
    <row r="173" spans="1:17" x14ac:dyDescent="0.2">
      <c r="A173" s="16"/>
      <c r="B173" s="16"/>
      <c r="C173" s="28" t="s">
        <v>125</v>
      </c>
      <c r="D173" s="1"/>
      <c r="E173" s="4"/>
      <c r="F173" s="4"/>
      <c r="G173" s="1"/>
      <c r="H173" s="5"/>
      <c r="I173" s="5"/>
      <c r="J173" s="4"/>
      <c r="K173" s="5"/>
      <c r="L173" s="5"/>
      <c r="M173" s="5"/>
      <c r="N173" s="5"/>
      <c r="Q173" s="57"/>
    </row>
    <row r="174" spans="1:17" ht="13.5" thickBot="1" x14ac:dyDescent="0.25">
      <c r="A174" s="82"/>
      <c r="B174" s="83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57"/>
    </row>
    <row r="175" spans="1:17" x14ac:dyDescent="0.2">
      <c r="A175" s="360" t="s">
        <v>30</v>
      </c>
      <c r="B175" s="361"/>
      <c r="C175" s="360" t="s">
        <v>155</v>
      </c>
      <c r="D175" s="364"/>
      <c r="E175" s="365"/>
      <c r="F175" s="383" t="s">
        <v>78</v>
      </c>
      <c r="G175" s="384"/>
      <c r="H175" s="384"/>
      <c r="I175" s="384"/>
      <c r="J175" s="385"/>
      <c r="K175" s="389" t="s">
        <v>158</v>
      </c>
      <c r="L175" s="390"/>
      <c r="M175" s="390"/>
      <c r="N175" s="390"/>
      <c r="O175" s="391"/>
      <c r="P175" s="93"/>
      <c r="Q175" s="57"/>
    </row>
    <row r="176" spans="1:17" ht="13.5" thickBot="1" x14ac:dyDescent="0.25">
      <c r="A176" s="362"/>
      <c r="B176" s="363"/>
      <c r="C176" s="362"/>
      <c r="D176" s="366"/>
      <c r="E176" s="367"/>
      <c r="F176" s="386"/>
      <c r="G176" s="387"/>
      <c r="H176" s="387"/>
      <c r="I176" s="387"/>
      <c r="J176" s="388"/>
      <c r="K176" s="392"/>
      <c r="L176" s="393"/>
      <c r="M176" s="393"/>
      <c r="N176" s="393"/>
      <c r="O176" s="394"/>
      <c r="P176" s="93"/>
      <c r="Q176" s="57"/>
    </row>
    <row r="177" spans="1:17" ht="13.5" thickBot="1" x14ac:dyDescent="0.25">
      <c r="A177" s="176" t="s">
        <v>9</v>
      </c>
      <c r="B177" s="401" t="s">
        <v>10</v>
      </c>
      <c r="C177" s="402"/>
      <c r="D177" s="177" t="s">
        <v>15</v>
      </c>
      <c r="E177" s="178" t="s">
        <v>8</v>
      </c>
      <c r="F177" s="164" t="s">
        <v>11</v>
      </c>
      <c r="G177" s="165" t="s">
        <v>42</v>
      </c>
      <c r="H177" s="165" t="s">
        <v>34</v>
      </c>
      <c r="I177" s="165" t="s">
        <v>14</v>
      </c>
      <c r="J177" s="166" t="s">
        <v>12</v>
      </c>
      <c r="K177" s="167" t="s">
        <v>11</v>
      </c>
      <c r="L177" s="168" t="s">
        <v>42</v>
      </c>
      <c r="M177" s="168" t="s">
        <v>34</v>
      </c>
      <c r="N177" s="168" t="s">
        <v>157</v>
      </c>
      <c r="O177" s="169" t="s">
        <v>12</v>
      </c>
      <c r="P177" s="94"/>
      <c r="Q177" s="57"/>
    </row>
    <row r="178" spans="1:17" ht="15.75" customHeight="1" x14ac:dyDescent="0.25">
      <c r="A178" s="173">
        <v>1</v>
      </c>
      <c r="B178" s="397"/>
      <c r="C178" s="398"/>
      <c r="D178" s="174"/>
      <c r="E178" s="175"/>
      <c r="F178" s="161"/>
      <c r="G178" s="162"/>
      <c r="H178" s="162"/>
      <c r="I178" s="162"/>
      <c r="J178" s="163"/>
      <c r="K178" s="170"/>
      <c r="L178" s="171"/>
      <c r="M178" s="171"/>
      <c r="N178" s="171"/>
      <c r="O178" s="172"/>
      <c r="P178" s="95"/>
      <c r="Q178" s="57"/>
    </row>
    <row r="179" spans="1:17" ht="15.75" customHeight="1" x14ac:dyDescent="0.25">
      <c r="A179" s="147">
        <v>2</v>
      </c>
      <c r="B179" s="399"/>
      <c r="C179" s="400"/>
      <c r="D179" s="258"/>
      <c r="E179" s="148"/>
      <c r="F179" s="161"/>
      <c r="G179" s="162"/>
      <c r="H179" s="46"/>
      <c r="I179" s="46"/>
      <c r="J179" s="133"/>
      <c r="K179" s="132"/>
      <c r="L179" s="46"/>
      <c r="M179" s="46"/>
      <c r="N179" s="46"/>
      <c r="O179" s="133"/>
      <c r="P179" s="95"/>
      <c r="Q179" s="57"/>
    </row>
    <row r="180" spans="1:17" ht="15.75" customHeight="1" x14ac:dyDescent="0.25">
      <c r="A180" s="147">
        <v>3</v>
      </c>
      <c r="B180" s="399"/>
      <c r="C180" s="400"/>
      <c r="D180" s="258"/>
      <c r="E180" s="148"/>
      <c r="F180" s="161"/>
      <c r="G180" s="162"/>
      <c r="H180" s="46"/>
      <c r="I180" s="46"/>
      <c r="J180" s="133"/>
      <c r="K180" s="132"/>
      <c r="L180" s="46"/>
      <c r="M180" s="46"/>
      <c r="N180" s="46"/>
      <c r="O180" s="133"/>
      <c r="P180" s="95"/>
      <c r="Q180" s="57"/>
    </row>
    <row r="181" spans="1:17" ht="15.75" customHeight="1" thickBot="1" x14ac:dyDescent="0.3">
      <c r="A181" s="149">
        <v>4</v>
      </c>
      <c r="B181" s="379"/>
      <c r="C181" s="380"/>
      <c r="D181" s="259"/>
      <c r="E181" s="151"/>
      <c r="F181" s="161"/>
      <c r="G181" s="162"/>
      <c r="H181" s="159"/>
      <c r="I181" s="159"/>
      <c r="J181" s="160"/>
      <c r="K181" s="158"/>
      <c r="L181" s="159"/>
      <c r="M181" s="159"/>
      <c r="N181" s="159"/>
      <c r="O181" s="160"/>
      <c r="P181" s="95"/>
      <c r="Q181" s="57"/>
    </row>
    <row r="182" spans="1:17" ht="13.5" thickBot="1" x14ac:dyDescent="0.25">
      <c r="D182" s="381" t="s">
        <v>13</v>
      </c>
      <c r="E182" s="382"/>
      <c r="F182" s="140">
        <f>SUM(F178:F181)</f>
        <v>0</v>
      </c>
      <c r="G182" s="140">
        <f>SUM(G178:G181)</f>
        <v>0</v>
      </c>
      <c r="H182" s="140">
        <f>SUM(H178:H181)</f>
        <v>0</v>
      </c>
      <c r="I182" s="179">
        <f>SUM(I178:I181)</f>
        <v>0</v>
      </c>
      <c r="J182" s="180"/>
      <c r="K182" s="140">
        <f>SUM(K178:K181)</f>
        <v>0</v>
      </c>
      <c r="L182" s="140">
        <f t="shared" ref="L182:N182" si="12">SUM(L178:L181)</f>
        <v>0</v>
      </c>
      <c r="M182" s="140">
        <f t="shared" si="12"/>
        <v>0</v>
      </c>
      <c r="N182" s="140">
        <f t="shared" si="12"/>
        <v>0</v>
      </c>
      <c r="O182" s="141"/>
      <c r="P182" s="96"/>
      <c r="Q182" s="57"/>
    </row>
    <row r="183" spans="1:17" x14ac:dyDescent="0.2">
      <c r="Q183" s="57"/>
    </row>
    <row r="184" spans="1:17" x14ac:dyDescent="0.2">
      <c r="A184" s="359" t="s">
        <v>69</v>
      </c>
      <c r="B184" s="359"/>
      <c r="C184" s="28" t="s">
        <v>126</v>
      </c>
      <c r="D184" s="1"/>
      <c r="E184" s="4"/>
      <c r="F184" s="4"/>
      <c r="G184" s="1"/>
      <c r="H184" s="5"/>
      <c r="I184" s="5"/>
      <c r="J184" s="4"/>
      <c r="K184" s="5"/>
      <c r="L184" s="5"/>
      <c r="M184" s="5"/>
      <c r="N184" s="5"/>
      <c r="Q184" s="57"/>
    </row>
    <row r="185" spans="1:17" x14ac:dyDescent="0.2">
      <c r="A185" s="16"/>
      <c r="B185" s="16"/>
      <c r="C185" s="28" t="s">
        <v>125</v>
      </c>
      <c r="D185" s="1"/>
      <c r="E185" s="4"/>
      <c r="F185" s="4"/>
      <c r="G185" s="1"/>
      <c r="H185" s="5"/>
      <c r="I185" s="5"/>
      <c r="J185" s="4"/>
      <c r="K185" s="5"/>
      <c r="L185" s="5"/>
      <c r="M185" s="5"/>
      <c r="N185" s="5"/>
      <c r="Q185" s="57"/>
    </row>
    <row r="186" spans="1:17" ht="13.5" thickBot="1" x14ac:dyDescent="0.25">
      <c r="A186" s="82"/>
      <c r="B186" s="83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57"/>
    </row>
    <row r="187" spans="1:17" x14ac:dyDescent="0.2">
      <c r="A187" s="360" t="s">
        <v>31</v>
      </c>
      <c r="B187" s="361"/>
      <c r="C187" s="360" t="s">
        <v>155</v>
      </c>
      <c r="D187" s="364"/>
      <c r="E187" s="365"/>
      <c r="F187" s="383" t="s">
        <v>78</v>
      </c>
      <c r="G187" s="384"/>
      <c r="H187" s="384"/>
      <c r="I187" s="384"/>
      <c r="J187" s="385"/>
      <c r="K187" s="389" t="s">
        <v>158</v>
      </c>
      <c r="L187" s="390"/>
      <c r="M187" s="390"/>
      <c r="N187" s="390"/>
      <c r="O187" s="391"/>
      <c r="P187" s="93"/>
      <c r="Q187" s="57"/>
    </row>
    <row r="188" spans="1:17" ht="13.5" thickBot="1" x14ac:dyDescent="0.25">
      <c r="A188" s="362"/>
      <c r="B188" s="363"/>
      <c r="C188" s="362"/>
      <c r="D188" s="366"/>
      <c r="E188" s="367"/>
      <c r="F188" s="386"/>
      <c r="G188" s="387"/>
      <c r="H188" s="387"/>
      <c r="I188" s="387"/>
      <c r="J188" s="388"/>
      <c r="K188" s="392"/>
      <c r="L188" s="393"/>
      <c r="M188" s="393"/>
      <c r="N188" s="393"/>
      <c r="O188" s="394"/>
      <c r="P188" s="93"/>
      <c r="Q188" s="57"/>
    </row>
    <row r="189" spans="1:17" ht="13.5" thickBot="1" x14ac:dyDescent="0.25">
      <c r="A189" s="176" t="s">
        <v>9</v>
      </c>
      <c r="B189" s="401" t="s">
        <v>10</v>
      </c>
      <c r="C189" s="402"/>
      <c r="D189" s="177" t="s">
        <v>15</v>
      </c>
      <c r="E189" s="178" t="s">
        <v>8</v>
      </c>
      <c r="F189" s="164" t="s">
        <v>11</v>
      </c>
      <c r="G189" s="165" t="s">
        <v>42</v>
      </c>
      <c r="H189" s="165" t="s">
        <v>34</v>
      </c>
      <c r="I189" s="165" t="s">
        <v>14</v>
      </c>
      <c r="J189" s="166" t="s">
        <v>12</v>
      </c>
      <c r="K189" s="167" t="s">
        <v>11</v>
      </c>
      <c r="L189" s="168" t="s">
        <v>42</v>
      </c>
      <c r="M189" s="168" t="s">
        <v>34</v>
      </c>
      <c r="N189" s="168" t="s">
        <v>157</v>
      </c>
      <c r="O189" s="169" t="s">
        <v>12</v>
      </c>
      <c r="P189" s="94"/>
      <c r="Q189" s="57"/>
    </row>
    <row r="190" spans="1:17" ht="15.75" customHeight="1" x14ac:dyDescent="0.25">
      <c r="A190" s="173">
        <v>1</v>
      </c>
      <c r="B190" s="397"/>
      <c r="C190" s="398"/>
      <c r="D190" s="174"/>
      <c r="E190" s="175"/>
      <c r="F190" s="161"/>
      <c r="G190" s="162"/>
      <c r="H190" s="162"/>
      <c r="I190" s="162"/>
      <c r="J190" s="163"/>
      <c r="K190" s="170"/>
      <c r="L190" s="171"/>
      <c r="M190" s="171"/>
      <c r="N190" s="171"/>
      <c r="O190" s="172"/>
      <c r="P190" s="95"/>
      <c r="Q190" s="57"/>
    </row>
    <row r="191" spans="1:17" ht="15.75" customHeight="1" x14ac:dyDescent="0.25">
      <c r="A191" s="147">
        <v>2</v>
      </c>
      <c r="B191" s="399"/>
      <c r="C191" s="400"/>
      <c r="D191" s="258"/>
      <c r="E191" s="148"/>
      <c r="F191" s="161"/>
      <c r="G191" s="162"/>
      <c r="H191" s="46"/>
      <c r="I191" s="46"/>
      <c r="J191" s="133"/>
      <c r="K191" s="132"/>
      <c r="L191" s="46"/>
      <c r="M191" s="46"/>
      <c r="N191" s="46"/>
      <c r="O191" s="133"/>
      <c r="P191" s="95"/>
      <c r="Q191" s="57"/>
    </row>
    <row r="192" spans="1:17" ht="15.75" customHeight="1" x14ac:dyDescent="0.25">
      <c r="A192" s="147">
        <v>3</v>
      </c>
      <c r="B192" s="399"/>
      <c r="C192" s="400"/>
      <c r="D192" s="258"/>
      <c r="E192" s="148"/>
      <c r="F192" s="161"/>
      <c r="G192" s="162"/>
      <c r="H192" s="46"/>
      <c r="I192" s="46"/>
      <c r="J192" s="133"/>
      <c r="K192" s="132"/>
      <c r="L192" s="46"/>
      <c r="M192" s="46"/>
      <c r="N192" s="46"/>
      <c r="O192" s="133"/>
      <c r="P192" s="95"/>
      <c r="Q192" s="57"/>
    </row>
    <row r="193" spans="1:17" ht="15.75" customHeight="1" thickBot="1" x14ac:dyDescent="0.3">
      <c r="A193" s="149">
        <v>4</v>
      </c>
      <c r="B193" s="379"/>
      <c r="C193" s="380"/>
      <c r="D193" s="259"/>
      <c r="E193" s="151"/>
      <c r="F193" s="161"/>
      <c r="G193" s="162"/>
      <c r="H193" s="159"/>
      <c r="I193" s="159"/>
      <c r="J193" s="160"/>
      <c r="K193" s="158"/>
      <c r="L193" s="159"/>
      <c r="M193" s="159"/>
      <c r="N193" s="159"/>
      <c r="O193" s="160"/>
      <c r="P193" s="95"/>
      <c r="Q193" s="57"/>
    </row>
    <row r="194" spans="1:17" ht="13.5" thickBot="1" x14ac:dyDescent="0.25">
      <c r="D194" s="381" t="s">
        <v>13</v>
      </c>
      <c r="E194" s="382"/>
      <c r="F194" s="140">
        <f>SUM(F190:F193)</f>
        <v>0</v>
      </c>
      <c r="G194" s="140">
        <f>SUM(G190:G193)</f>
        <v>0</v>
      </c>
      <c r="H194" s="140">
        <f>SUM(H190:H193)</f>
        <v>0</v>
      </c>
      <c r="I194" s="179">
        <f>SUM(I190:I193)</f>
        <v>0</v>
      </c>
      <c r="J194" s="180"/>
      <c r="K194" s="140">
        <f>SUM(K190:K193)</f>
        <v>0</v>
      </c>
      <c r="L194" s="140">
        <f t="shared" ref="L194:N194" si="13">SUM(L190:L193)</f>
        <v>0</v>
      </c>
      <c r="M194" s="140">
        <f t="shared" si="13"/>
        <v>0</v>
      </c>
      <c r="N194" s="140">
        <f t="shared" si="13"/>
        <v>0</v>
      </c>
      <c r="O194" s="141"/>
      <c r="P194" s="96"/>
      <c r="Q194" s="57"/>
    </row>
    <row r="195" spans="1:17" x14ac:dyDescent="0.2">
      <c r="Q195" s="57"/>
    </row>
    <row r="196" spans="1:17" x14ac:dyDescent="0.2">
      <c r="A196" s="359" t="s">
        <v>69</v>
      </c>
      <c r="B196" s="359"/>
      <c r="C196" s="28" t="s">
        <v>126</v>
      </c>
      <c r="D196" s="1"/>
      <c r="E196" s="4"/>
      <c r="F196" s="4"/>
      <c r="G196" s="1"/>
      <c r="H196" s="5"/>
      <c r="I196" s="5"/>
      <c r="J196" s="4"/>
      <c r="K196" s="5"/>
      <c r="L196" s="5"/>
      <c r="M196" s="5"/>
      <c r="N196" s="5"/>
      <c r="Q196" s="57"/>
    </row>
    <row r="197" spans="1:17" x14ac:dyDescent="0.2">
      <c r="A197" s="16"/>
      <c r="B197" s="16"/>
      <c r="C197" s="28" t="s">
        <v>125</v>
      </c>
      <c r="D197" s="1"/>
      <c r="E197" s="4"/>
      <c r="F197" s="4"/>
      <c r="G197" s="1"/>
      <c r="H197" s="5"/>
      <c r="I197" s="5"/>
      <c r="J197" s="4"/>
      <c r="K197" s="5"/>
      <c r="L197" s="5"/>
      <c r="M197" s="5"/>
      <c r="N197" s="5"/>
      <c r="Q197" s="57"/>
    </row>
    <row r="198" spans="1:17" ht="13.5" thickBot="1" x14ac:dyDescent="0.25">
      <c r="A198" s="82"/>
      <c r="B198" s="83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57"/>
    </row>
    <row r="199" spans="1:17" x14ac:dyDescent="0.2">
      <c r="A199" s="360" t="s">
        <v>32</v>
      </c>
      <c r="B199" s="361"/>
      <c r="C199" s="360" t="s">
        <v>155</v>
      </c>
      <c r="D199" s="364"/>
      <c r="E199" s="365"/>
      <c r="F199" s="383" t="s">
        <v>78</v>
      </c>
      <c r="G199" s="384"/>
      <c r="H199" s="384"/>
      <c r="I199" s="384"/>
      <c r="J199" s="385"/>
      <c r="K199" s="389" t="s">
        <v>158</v>
      </c>
      <c r="L199" s="390"/>
      <c r="M199" s="390"/>
      <c r="N199" s="390"/>
      <c r="O199" s="391"/>
      <c r="P199" s="93"/>
      <c r="Q199" s="57"/>
    </row>
    <row r="200" spans="1:17" ht="13.5" thickBot="1" x14ac:dyDescent="0.25">
      <c r="A200" s="362"/>
      <c r="B200" s="363"/>
      <c r="C200" s="362"/>
      <c r="D200" s="366"/>
      <c r="E200" s="367"/>
      <c r="F200" s="386"/>
      <c r="G200" s="387"/>
      <c r="H200" s="387"/>
      <c r="I200" s="387"/>
      <c r="J200" s="388"/>
      <c r="K200" s="392"/>
      <c r="L200" s="393"/>
      <c r="M200" s="393"/>
      <c r="N200" s="393"/>
      <c r="O200" s="394"/>
      <c r="P200" s="93"/>
      <c r="Q200" s="57"/>
    </row>
    <row r="201" spans="1:17" ht="13.5" thickBot="1" x14ac:dyDescent="0.25">
      <c r="A201" s="176" t="s">
        <v>9</v>
      </c>
      <c r="B201" s="401" t="s">
        <v>10</v>
      </c>
      <c r="C201" s="402"/>
      <c r="D201" s="177" t="s">
        <v>15</v>
      </c>
      <c r="E201" s="178" t="s">
        <v>8</v>
      </c>
      <c r="F201" s="164" t="s">
        <v>11</v>
      </c>
      <c r="G201" s="165" t="s">
        <v>42</v>
      </c>
      <c r="H201" s="165" t="s">
        <v>34</v>
      </c>
      <c r="I201" s="165" t="s">
        <v>14</v>
      </c>
      <c r="J201" s="166" t="s">
        <v>12</v>
      </c>
      <c r="K201" s="167" t="s">
        <v>11</v>
      </c>
      <c r="L201" s="168" t="s">
        <v>42</v>
      </c>
      <c r="M201" s="168" t="s">
        <v>34</v>
      </c>
      <c r="N201" s="168" t="s">
        <v>157</v>
      </c>
      <c r="O201" s="169" t="s">
        <v>12</v>
      </c>
      <c r="P201" s="94"/>
      <c r="Q201" s="57"/>
    </row>
    <row r="202" spans="1:17" ht="15.75" customHeight="1" x14ac:dyDescent="0.25">
      <c r="A202" s="173">
        <v>1</v>
      </c>
      <c r="B202" s="397"/>
      <c r="C202" s="398"/>
      <c r="D202" s="174"/>
      <c r="E202" s="175"/>
      <c r="F202" s="161"/>
      <c r="G202" s="162"/>
      <c r="H202" s="162"/>
      <c r="I202" s="162"/>
      <c r="J202" s="163"/>
      <c r="K202" s="170"/>
      <c r="L202" s="171"/>
      <c r="M202" s="171"/>
      <c r="N202" s="171"/>
      <c r="O202" s="172"/>
      <c r="P202" s="95"/>
      <c r="Q202" s="57"/>
    </row>
    <row r="203" spans="1:17" ht="15.75" customHeight="1" x14ac:dyDescent="0.25">
      <c r="A203" s="147">
        <v>2</v>
      </c>
      <c r="B203" s="399"/>
      <c r="C203" s="400"/>
      <c r="D203" s="258"/>
      <c r="E203" s="148"/>
      <c r="F203" s="161"/>
      <c r="G203" s="162"/>
      <c r="H203" s="46"/>
      <c r="I203" s="46"/>
      <c r="J203" s="133"/>
      <c r="K203" s="132"/>
      <c r="L203" s="46"/>
      <c r="M203" s="46"/>
      <c r="N203" s="46"/>
      <c r="O203" s="133"/>
      <c r="P203" s="95"/>
      <c r="Q203" s="57"/>
    </row>
    <row r="204" spans="1:17" ht="15.75" customHeight="1" x14ac:dyDescent="0.25">
      <c r="A204" s="147">
        <v>3</v>
      </c>
      <c r="B204" s="399"/>
      <c r="C204" s="400"/>
      <c r="D204" s="258"/>
      <c r="E204" s="148"/>
      <c r="F204" s="161"/>
      <c r="G204" s="162"/>
      <c r="H204" s="46"/>
      <c r="I204" s="46"/>
      <c r="J204" s="133"/>
      <c r="K204" s="132"/>
      <c r="L204" s="46"/>
      <c r="M204" s="46"/>
      <c r="N204" s="46"/>
      <c r="O204" s="133"/>
      <c r="P204" s="95"/>
      <c r="Q204" s="57"/>
    </row>
    <row r="205" spans="1:17" ht="15.75" customHeight="1" thickBot="1" x14ac:dyDescent="0.3">
      <c r="A205" s="149">
        <v>4</v>
      </c>
      <c r="B205" s="379"/>
      <c r="C205" s="380"/>
      <c r="D205" s="259"/>
      <c r="E205" s="151"/>
      <c r="F205" s="161"/>
      <c r="G205" s="162"/>
      <c r="H205" s="159"/>
      <c r="I205" s="159"/>
      <c r="J205" s="160"/>
      <c r="K205" s="158"/>
      <c r="L205" s="159"/>
      <c r="M205" s="159"/>
      <c r="N205" s="159"/>
      <c r="O205" s="160"/>
      <c r="P205" s="95"/>
      <c r="Q205" s="57"/>
    </row>
    <row r="206" spans="1:17" ht="13.5" thickBot="1" x14ac:dyDescent="0.25">
      <c r="D206" s="381" t="s">
        <v>13</v>
      </c>
      <c r="E206" s="382"/>
      <c r="F206" s="140">
        <f>SUM(F202:F205)</f>
        <v>0</v>
      </c>
      <c r="G206" s="140">
        <f>SUM(G202:G205)</f>
        <v>0</v>
      </c>
      <c r="H206" s="140">
        <f>SUM(H202:H205)</f>
        <v>0</v>
      </c>
      <c r="I206" s="179">
        <f>SUM(I202:I205)</f>
        <v>0</v>
      </c>
      <c r="J206" s="180"/>
      <c r="K206" s="140">
        <f>SUM(K202:K205)</f>
        <v>0</v>
      </c>
      <c r="L206" s="140">
        <f t="shared" ref="L206:N206" si="14">SUM(L202:L205)</f>
        <v>0</v>
      </c>
      <c r="M206" s="140">
        <f t="shared" si="14"/>
        <v>0</v>
      </c>
      <c r="N206" s="140">
        <f t="shared" si="14"/>
        <v>0</v>
      </c>
      <c r="O206" s="141"/>
      <c r="P206" s="96"/>
      <c r="Q206" s="57"/>
    </row>
    <row r="207" spans="1:17" x14ac:dyDescent="0.2">
      <c r="Q207" s="57"/>
    </row>
    <row r="208" spans="1:17" x14ac:dyDescent="0.2">
      <c r="A208" s="359" t="s">
        <v>69</v>
      </c>
      <c r="B208" s="359"/>
      <c r="C208" s="28" t="s">
        <v>126</v>
      </c>
      <c r="D208" s="1"/>
      <c r="E208" s="4"/>
      <c r="F208" s="4"/>
      <c r="G208" s="1"/>
      <c r="H208" s="5"/>
      <c r="I208" s="5"/>
      <c r="J208" s="4"/>
      <c r="K208" s="5"/>
      <c r="L208" s="5"/>
      <c r="M208" s="5"/>
      <c r="N208" s="5"/>
      <c r="Q208" s="57"/>
    </row>
    <row r="209" spans="1:17" x14ac:dyDescent="0.2">
      <c r="A209" s="16"/>
      <c r="B209" s="16"/>
      <c r="C209" s="28" t="s">
        <v>125</v>
      </c>
      <c r="D209" s="1"/>
      <c r="E209" s="4"/>
      <c r="F209" s="4"/>
      <c r="G209" s="1"/>
      <c r="H209" s="5"/>
      <c r="I209" s="5"/>
      <c r="J209" s="4"/>
      <c r="K209" s="5"/>
      <c r="L209" s="5"/>
      <c r="M209" s="5"/>
      <c r="N209" s="5"/>
      <c r="Q209" s="57"/>
    </row>
    <row r="210" spans="1:17" ht="13.5" thickBot="1" x14ac:dyDescent="0.25">
      <c r="A210" s="82"/>
      <c r="B210" s="83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57"/>
    </row>
    <row r="211" spans="1:17" x14ac:dyDescent="0.2">
      <c r="A211" s="360" t="s">
        <v>90</v>
      </c>
      <c r="B211" s="361"/>
      <c r="C211" s="360" t="s">
        <v>155</v>
      </c>
      <c r="D211" s="364"/>
      <c r="E211" s="365"/>
      <c r="F211" s="383" t="s">
        <v>78</v>
      </c>
      <c r="G211" s="384"/>
      <c r="H211" s="384"/>
      <c r="I211" s="384"/>
      <c r="J211" s="385"/>
      <c r="K211" s="389" t="s">
        <v>158</v>
      </c>
      <c r="L211" s="390"/>
      <c r="M211" s="390"/>
      <c r="N211" s="390"/>
      <c r="O211" s="391"/>
      <c r="P211" s="93"/>
      <c r="Q211" s="57"/>
    </row>
    <row r="212" spans="1:17" ht="13.5" thickBot="1" x14ac:dyDescent="0.25">
      <c r="A212" s="362"/>
      <c r="B212" s="363"/>
      <c r="C212" s="362"/>
      <c r="D212" s="366"/>
      <c r="E212" s="367"/>
      <c r="F212" s="386"/>
      <c r="G212" s="387"/>
      <c r="H212" s="387"/>
      <c r="I212" s="387"/>
      <c r="J212" s="388"/>
      <c r="K212" s="392"/>
      <c r="L212" s="393"/>
      <c r="M212" s="393"/>
      <c r="N212" s="393"/>
      <c r="O212" s="394"/>
      <c r="P212" s="93"/>
      <c r="Q212" s="57"/>
    </row>
    <row r="213" spans="1:17" ht="13.5" thickBot="1" x14ac:dyDescent="0.25">
      <c r="A213" s="176" t="s">
        <v>9</v>
      </c>
      <c r="B213" s="401" t="s">
        <v>10</v>
      </c>
      <c r="C213" s="402"/>
      <c r="D213" s="177" t="s">
        <v>15</v>
      </c>
      <c r="E213" s="178" t="s">
        <v>8</v>
      </c>
      <c r="F213" s="164" t="s">
        <v>11</v>
      </c>
      <c r="G213" s="165" t="s">
        <v>42</v>
      </c>
      <c r="H213" s="165" t="s">
        <v>34</v>
      </c>
      <c r="I213" s="165" t="s">
        <v>14</v>
      </c>
      <c r="J213" s="166" t="s">
        <v>12</v>
      </c>
      <c r="K213" s="167" t="s">
        <v>11</v>
      </c>
      <c r="L213" s="168" t="s">
        <v>42</v>
      </c>
      <c r="M213" s="168" t="s">
        <v>34</v>
      </c>
      <c r="N213" s="168" t="s">
        <v>157</v>
      </c>
      <c r="O213" s="169" t="s">
        <v>12</v>
      </c>
      <c r="P213" s="94"/>
      <c r="Q213" s="57"/>
    </row>
    <row r="214" spans="1:17" ht="15.75" customHeight="1" x14ac:dyDescent="0.25">
      <c r="A214" s="173">
        <v>1</v>
      </c>
      <c r="B214" s="397"/>
      <c r="C214" s="398"/>
      <c r="D214" s="174"/>
      <c r="E214" s="175"/>
      <c r="F214" s="161"/>
      <c r="G214" s="162"/>
      <c r="H214" s="162"/>
      <c r="I214" s="162"/>
      <c r="J214" s="163"/>
      <c r="K214" s="170"/>
      <c r="L214" s="171"/>
      <c r="M214" s="171"/>
      <c r="N214" s="171"/>
      <c r="O214" s="172"/>
      <c r="P214" s="95"/>
      <c r="Q214" s="57"/>
    </row>
    <row r="215" spans="1:17" ht="15.75" customHeight="1" x14ac:dyDescent="0.25">
      <c r="A215" s="147">
        <v>2</v>
      </c>
      <c r="B215" s="399"/>
      <c r="C215" s="400"/>
      <c r="D215" s="258"/>
      <c r="E215" s="148"/>
      <c r="F215" s="161"/>
      <c r="G215" s="162"/>
      <c r="H215" s="46"/>
      <c r="I215" s="46"/>
      <c r="J215" s="133"/>
      <c r="K215" s="132"/>
      <c r="L215" s="46"/>
      <c r="M215" s="46"/>
      <c r="N215" s="46"/>
      <c r="O215" s="133"/>
      <c r="P215" s="95"/>
      <c r="Q215" s="57"/>
    </row>
    <row r="216" spans="1:17" ht="15.75" customHeight="1" x14ac:dyDescent="0.25">
      <c r="A216" s="147">
        <v>3</v>
      </c>
      <c r="B216" s="399"/>
      <c r="C216" s="400"/>
      <c r="D216" s="258"/>
      <c r="E216" s="148"/>
      <c r="F216" s="161"/>
      <c r="G216" s="162"/>
      <c r="H216" s="46"/>
      <c r="I216" s="46"/>
      <c r="J216" s="133"/>
      <c r="K216" s="132"/>
      <c r="L216" s="46"/>
      <c r="M216" s="46"/>
      <c r="N216" s="46"/>
      <c r="O216" s="133"/>
      <c r="P216" s="95"/>
      <c r="Q216" s="57"/>
    </row>
    <row r="217" spans="1:17" ht="15.75" customHeight="1" thickBot="1" x14ac:dyDescent="0.3">
      <c r="A217" s="149">
        <v>4</v>
      </c>
      <c r="B217" s="379"/>
      <c r="C217" s="380"/>
      <c r="D217" s="259"/>
      <c r="E217" s="151"/>
      <c r="F217" s="161"/>
      <c r="G217" s="162"/>
      <c r="H217" s="159"/>
      <c r="I217" s="159"/>
      <c r="J217" s="160"/>
      <c r="K217" s="158"/>
      <c r="L217" s="159"/>
      <c r="M217" s="159"/>
      <c r="N217" s="159"/>
      <c r="O217" s="160"/>
      <c r="P217" s="95"/>
      <c r="Q217" s="57"/>
    </row>
    <row r="218" spans="1:17" ht="13.5" thickBot="1" x14ac:dyDescent="0.25">
      <c r="D218" s="381" t="s">
        <v>13</v>
      </c>
      <c r="E218" s="382"/>
      <c r="F218" s="140">
        <f>SUM(F214:F217)</f>
        <v>0</v>
      </c>
      <c r="G218" s="140">
        <f>SUM(G214:G217)</f>
        <v>0</v>
      </c>
      <c r="H218" s="140">
        <f>SUM(H214:H217)</f>
        <v>0</v>
      </c>
      <c r="I218" s="179">
        <f>SUM(I214:I217)</f>
        <v>0</v>
      </c>
      <c r="J218" s="180"/>
      <c r="K218" s="140">
        <f>SUM(K214:K217)</f>
        <v>0</v>
      </c>
      <c r="L218" s="140">
        <f t="shared" ref="L218:N218" si="15">SUM(L214:L217)</f>
        <v>0</v>
      </c>
      <c r="M218" s="140">
        <f t="shared" si="15"/>
        <v>0</v>
      </c>
      <c r="N218" s="140">
        <f t="shared" si="15"/>
        <v>0</v>
      </c>
      <c r="O218" s="141"/>
      <c r="P218" s="96"/>
      <c r="Q218" s="57"/>
    </row>
    <row r="219" spans="1:17" x14ac:dyDescent="0.2">
      <c r="Q219" s="57"/>
    </row>
    <row r="220" spans="1:17" x14ac:dyDescent="0.2">
      <c r="A220" s="359" t="s">
        <v>69</v>
      </c>
      <c r="B220" s="359"/>
      <c r="C220" s="28" t="s">
        <v>126</v>
      </c>
      <c r="D220" s="1"/>
      <c r="E220" s="4"/>
      <c r="F220" s="4"/>
      <c r="G220" s="1"/>
      <c r="H220" s="5"/>
      <c r="I220" s="5"/>
      <c r="J220" s="4"/>
      <c r="K220" s="5"/>
      <c r="L220" s="5"/>
      <c r="M220" s="5"/>
      <c r="N220" s="5"/>
      <c r="Q220" s="57"/>
    </row>
    <row r="221" spans="1:17" x14ac:dyDescent="0.2">
      <c r="A221" s="16"/>
      <c r="B221" s="16"/>
      <c r="C221" s="28" t="s">
        <v>125</v>
      </c>
      <c r="D221" s="1"/>
      <c r="E221" s="4"/>
      <c r="F221" s="4"/>
      <c r="G221" s="1"/>
      <c r="H221" s="5"/>
      <c r="I221" s="5"/>
      <c r="J221" s="4"/>
      <c r="K221" s="5"/>
      <c r="L221" s="5"/>
      <c r="M221" s="5"/>
      <c r="N221" s="5"/>
      <c r="Q221" s="57"/>
    </row>
    <row r="222" spans="1:17" ht="13.5" thickBot="1" x14ac:dyDescent="0.25">
      <c r="A222" s="82"/>
      <c r="B222" s="83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57"/>
    </row>
    <row r="223" spans="1:17" x14ac:dyDescent="0.2">
      <c r="A223" s="360" t="s">
        <v>91</v>
      </c>
      <c r="B223" s="361"/>
      <c r="C223" s="360" t="s">
        <v>155</v>
      </c>
      <c r="D223" s="364"/>
      <c r="E223" s="365"/>
      <c r="F223" s="383" t="s">
        <v>78</v>
      </c>
      <c r="G223" s="384"/>
      <c r="H223" s="384"/>
      <c r="I223" s="384"/>
      <c r="J223" s="385"/>
      <c r="K223" s="389" t="s">
        <v>158</v>
      </c>
      <c r="L223" s="390"/>
      <c r="M223" s="390"/>
      <c r="N223" s="390"/>
      <c r="O223" s="391"/>
      <c r="P223" s="93"/>
      <c r="Q223" s="57"/>
    </row>
    <row r="224" spans="1:17" ht="13.5" thickBot="1" x14ac:dyDescent="0.25">
      <c r="A224" s="362"/>
      <c r="B224" s="363"/>
      <c r="C224" s="362"/>
      <c r="D224" s="366"/>
      <c r="E224" s="367"/>
      <c r="F224" s="386"/>
      <c r="G224" s="387"/>
      <c r="H224" s="387"/>
      <c r="I224" s="387"/>
      <c r="J224" s="388"/>
      <c r="K224" s="392"/>
      <c r="L224" s="393"/>
      <c r="M224" s="393"/>
      <c r="N224" s="393"/>
      <c r="O224" s="394"/>
      <c r="P224" s="93"/>
      <c r="Q224" s="57"/>
    </row>
    <row r="225" spans="1:17" ht="13.5" thickBot="1" x14ac:dyDescent="0.25">
      <c r="A225" s="176" t="s">
        <v>9</v>
      </c>
      <c r="B225" s="401" t="s">
        <v>10</v>
      </c>
      <c r="C225" s="402"/>
      <c r="D225" s="177" t="s">
        <v>15</v>
      </c>
      <c r="E225" s="178" t="s">
        <v>8</v>
      </c>
      <c r="F225" s="164" t="s">
        <v>11</v>
      </c>
      <c r="G225" s="165" t="s">
        <v>42</v>
      </c>
      <c r="H225" s="165" t="s">
        <v>34</v>
      </c>
      <c r="I225" s="165" t="s">
        <v>14</v>
      </c>
      <c r="J225" s="166" t="s">
        <v>12</v>
      </c>
      <c r="K225" s="167" t="s">
        <v>11</v>
      </c>
      <c r="L225" s="168" t="s">
        <v>42</v>
      </c>
      <c r="M225" s="168" t="s">
        <v>34</v>
      </c>
      <c r="N225" s="168" t="s">
        <v>157</v>
      </c>
      <c r="O225" s="169" t="s">
        <v>12</v>
      </c>
      <c r="P225" s="94"/>
      <c r="Q225" s="57"/>
    </row>
    <row r="226" spans="1:17" ht="15.75" customHeight="1" x14ac:dyDescent="0.25">
      <c r="A226" s="173">
        <v>1</v>
      </c>
      <c r="B226" s="397"/>
      <c r="C226" s="398"/>
      <c r="D226" s="174"/>
      <c r="E226" s="175"/>
      <c r="F226" s="161"/>
      <c r="G226" s="162"/>
      <c r="H226" s="162"/>
      <c r="I226" s="162"/>
      <c r="J226" s="163"/>
      <c r="K226" s="170"/>
      <c r="L226" s="171"/>
      <c r="M226" s="171"/>
      <c r="N226" s="171"/>
      <c r="O226" s="172"/>
      <c r="P226" s="95"/>
      <c r="Q226" s="57"/>
    </row>
    <row r="227" spans="1:17" ht="15.75" customHeight="1" x14ac:dyDescent="0.25">
      <c r="A227" s="147">
        <v>2</v>
      </c>
      <c r="B227" s="399"/>
      <c r="C227" s="400"/>
      <c r="D227" s="258"/>
      <c r="E227" s="148"/>
      <c r="F227" s="161"/>
      <c r="G227" s="162"/>
      <c r="H227" s="46"/>
      <c r="I227" s="46"/>
      <c r="J227" s="133"/>
      <c r="K227" s="132"/>
      <c r="L227" s="46"/>
      <c r="M227" s="46"/>
      <c r="N227" s="46"/>
      <c r="O227" s="133"/>
      <c r="P227" s="95"/>
      <c r="Q227" s="57"/>
    </row>
    <row r="228" spans="1:17" ht="15.75" customHeight="1" x14ac:dyDescent="0.25">
      <c r="A228" s="147">
        <v>3</v>
      </c>
      <c r="B228" s="399"/>
      <c r="C228" s="400"/>
      <c r="D228" s="258"/>
      <c r="E228" s="148"/>
      <c r="F228" s="161"/>
      <c r="G228" s="162"/>
      <c r="H228" s="46"/>
      <c r="I228" s="46"/>
      <c r="J228" s="133"/>
      <c r="K228" s="132"/>
      <c r="L228" s="46"/>
      <c r="M228" s="46"/>
      <c r="N228" s="46"/>
      <c r="O228" s="133"/>
      <c r="P228" s="95"/>
      <c r="Q228" s="57"/>
    </row>
    <row r="229" spans="1:17" ht="15.75" customHeight="1" thickBot="1" x14ac:dyDescent="0.3">
      <c r="A229" s="149">
        <v>4</v>
      </c>
      <c r="B229" s="379"/>
      <c r="C229" s="380"/>
      <c r="D229" s="259"/>
      <c r="E229" s="151"/>
      <c r="F229" s="161"/>
      <c r="G229" s="162"/>
      <c r="H229" s="159"/>
      <c r="I229" s="159"/>
      <c r="J229" s="160"/>
      <c r="K229" s="158"/>
      <c r="L229" s="159"/>
      <c r="M229" s="159"/>
      <c r="N229" s="159"/>
      <c r="O229" s="160"/>
      <c r="P229" s="95"/>
      <c r="Q229" s="57"/>
    </row>
    <row r="230" spans="1:17" ht="13.5" thickBot="1" x14ac:dyDescent="0.25">
      <c r="D230" s="381" t="s">
        <v>13</v>
      </c>
      <c r="E230" s="382"/>
      <c r="F230" s="140">
        <f>SUM(F226:F229)</f>
        <v>0</v>
      </c>
      <c r="G230" s="140">
        <f>SUM(G226:G229)</f>
        <v>0</v>
      </c>
      <c r="H230" s="140">
        <f>SUM(H226:H229)</f>
        <v>0</v>
      </c>
      <c r="I230" s="179">
        <f>SUM(I226:I229)</f>
        <v>0</v>
      </c>
      <c r="J230" s="180"/>
      <c r="K230" s="140">
        <f>SUM(K226:K229)</f>
        <v>0</v>
      </c>
      <c r="L230" s="140">
        <f t="shared" ref="L230:N230" si="16">SUM(L226:L229)</f>
        <v>0</v>
      </c>
      <c r="M230" s="140">
        <f t="shared" si="16"/>
        <v>0</v>
      </c>
      <c r="N230" s="140">
        <f t="shared" si="16"/>
        <v>0</v>
      </c>
      <c r="O230" s="141"/>
      <c r="P230" s="96"/>
      <c r="Q230" s="57"/>
    </row>
    <row r="231" spans="1:17" x14ac:dyDescent="0.2">
      <c r="Q231" s="57"/>
    </row>
    <row r="232" spans="1:17" x14ac:dyDescent="0.2">
      <c r="A232" s="359" t="s">
        <v>69</v>
      </c>
      <c r="B232" s="359"/>
      <c r="C232" s="28" t="s">
        <v>126</v>
      </c>
      <c r="D232" s="1"/>
      <c r="E232" s="4"/>
      <c r="F232" s="4"/>
      <c r="G232" s="1"/>
      <c r="H232" s="5"/>
      <c r="I232" s="5"/>
      <c r="J232" s="4"/>
      <c r="K232" s="5"/>
      <c r="L232" s="5"/>
      <c r="M232" s="5"/>
      <c r="N232" s="5"/>
      <c r="Q232" s="57"/>
    </row>
    <row r="233" spans="1:17" x14ac:dyDescent="0.2">
      <c r="A233" s="16"/>
      <c r="B233" s="16"/>
      <c r="C233" s="28" t="s">
        <v>125</v>
      </c>
      <c r="D233" s="1"/>
      <c r="E233" s="4"/>
      <c r="F233" s="4"/>
      <c r="G233" s="1"/>
      <c r="H233" s="5"/>
      <c r="I233" s="5"/>
      <c r="J233" s="4"/>
      <c r="K233" s="5"/>
      <c r="L233" s="5"/>
      <c r="M233" s="5"/>
      <c r="N233" s="5"/>
      <c r="Q233" s="57"/>
    </row>
    <row r="234" spans="1:17" ht="13.5" thickBot="1" x14ac:dyDescent="0.25">
      <c r="A234" s="82"/>
      <c r="B234" s="83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57"/>
    </row>
    <row r="235" spans="1:17" x14ac:dyDescent="0.2">
      <c r="A235" s="360" t="s">
        <v>92</v>
      </c>
      <c r="B235" s="361"/>
      <c r="C235" s="360" t="s">
        <v>155</v>
      </c>
      <c r="D235" s="364"/>
      <c r="E235" s="365"/>
      <c r="F235" s="383" t="s">
        <v>78</v>
      </c>
      <c r="G235" s="384"/>
      <c r="H235" s="384"/>
      <c r="I235" s="384"/>
      <c r="J235" s="385"/>
      <c r="K235" s="389" t="s">
        <v>158</v>
      </c>
      <c r="L235" s="390"/>
      <c r="M235" s="390"/>
      <c r="N235" s="390"/>
      <c r="O235" s="391"/>
      <c r="P235" s="93"/>
      <c r="Q235" s="57"/>
    </row>
    <row r="236" spans="1:17" ht="13.5" thickBot="1" x14ac:dyDescent="0.25">
      <c r="A236" s="362"/>
      <c r="B236" s="363"/>
      <c r="C236" s="362"/>
      <c r="D236" s="366"/>
      <c r="E236" s="367"/>
      <c r="F236" s="386"/>
      <c r="G236" s="387"/>
      <c r="H236" s="387"/>
      <c r="I236" s="387"/>
      <c r="J236" s="388"/>
      <c r="K236" s="392"/>
      <c r="L236" s="393"/>
      <c r="M236" s="393"/>
      <c r="N236" s="393"/>
      <c r="O236" s="394"/>
      <c r="P236" s="93"/>
      <c r="Q236" s="57"/>
    </row>
    <row r="237" spans="1:17" ht="13.5" thickBot="1" x14ac:dyDescent="0.25">
      <c r="A237" s="176" t="s">
        <v>9</v>
      </c>
      <c r="B237" s="401" t="s">
        <v>10</v>
      </c>
      <c r="C237" s="402"/>
      <c r="D237" s="177" t="s">
        <v>15</v>
      </c>
      <c r="E237" s="178" t="s">
        <v>8</v>
      </c>
      <c r="F237" s="164" t="s">
        <v>11</v>
      </c>
      <c r="G237" s="165" t="s">
        <v>42</v>
      </c>
      <c r="H237" s="165" t="s">
        <v>34</v>
      </c>
      <c r="I237" s="165" t="s">
        <v>14</v>
      </c>
      <c r="J237" s="166" t="s">
        <v>12</v>
      </c>
      <c r="K237" s="167" t="s">
        <v>11</v>
      </c>
      <c r="L237" s="168" t="s">
        <v>42</v>
      </c>
      <c r="M237" s="168" t="s">
        <v>34</v>
      </c>
      <c r="N237" s="168" t="s">
        <v>157</v>
      </c>
      <c r="O237" s="169" t="s">
        <v>12</v>
      </c>
      <c r="P237" s="94"/>
      <c r="Q237" s="57"/>
    </row>
    <row r="238" spans="1:17" ht="15.75" customHeight="1" x14ac:dyDescent="0.25">
      <c r="A238" s="173">
        <v>1</v>
      </c>
      <c r="B238" s="397"/>
      <c r="C238" s="398"/>
      <c r="D238" s="174"/>
      <c r="E238" s="175"/>
      <c r="F238" s="161"/>
      <c r="G238" s="162"/>
      <c r="H238" s="162"/>
      <c r="I238" s="162"/>
      <c r="J238" s="163"/>
      <c r="K238" s="170"/>
      <c r="L238" s="171"/>
      <c r="M238" s="171"/>
      <c r="N238" s="171"/>
      <c r="O238" s="172"/>
      <c r="P238" s="95"/>
      <c r="Q238" s="57"/>
    </row>
    <row r="239" spans="1:17" ht="15.75" customHeight="1" x14ac:dyDescent="0.25">
      <c r="A239" s="147">
        <v>2</v>
      </c>
      <c r="B239" s="399"/>
      <c r="C239" s="400"/>
      <c r="D239" s="258"/>
      <c r="E239" s="148"/>
      <c r="F239" s="161"/>
      <c r="G239" s="162"/>
      <c r="H239" s="46"/>
      <c r="I239" s="46"/>
      <c r="J239" s="133"/>
      <c r="K239" s="132"/>
      <c r="L239" s="46"/>
      <c r="M239" s="46"/>
      <c r="N239" s="46"/>
      <c r="O239" s="133"/>
      <c r="P239" s="95"/>
      <c r="Q239" s="57"/>
    </row>
    <row r="240" spans="1:17" ht="15.75" customHeight="1" x14ac:dyDescent="0.25">
      <c r="A240" s="147">
        <v>3</v>
      </c>
      <c r="B240" s="399"/>
      <c r="C240" s="400"/>
      <c r="D240" s="258"/>
      <c r="E240" s="148"/>
      <c r="F240" s="161"/>
      <c r="G240" s="162"/>
      <c r="H240" s="46"/>
      <c r="I240" s="46"/>
      <c r="J240" s="133"/>
      <c r="K240" s="132"/>
      <c r="L240" s="46"/>
      <c r="M240" s="46"/>
      <c r="N240" s="46"/>
      <c r="O240" s="133"/>
      <c r="P240" s="95"/>
      <c r="Q240" s="57"/>
    </row>
    <row r="241" spans="1:17" ht="15.75" customHeight="1" thickBot="1" x14ac:dyDescent="0.3">
      <c r="A241" s="149">
        <v>4</v>
      </c>
      <c r="B241" s="379"/>
      <c r="C241" s="380"/>
      <c r="D241" s="259"/>
      <c r="E241" s="151"/>
      <c r="F241" s="161"/>
      <c r="G241" s="162"/>
      <c r="H241" s="159"/>
      <c r="I241" s="159"/>
      <c r="J241" s="160"/>
      <c r="K241" s="158"/>
      <c r="L241" s="159"/>
      <c r="M241" s="159"/>
      <c r="N241" s="159"/>
      <c r="O241" s="160"/>
      <c r="P241" s="95"/>
      <c r="Q241" s="57"/>
    </row>
    <row r="242" spans="1:17" ht="13.5" thickBot="1" x14ac:dyDescent="0.25">
      <c r="D242" s="381" t="s">
        <v>13</v>
      </c>
      <c r="E242" s="382"/>
      <c r="F242" s="140">
        <f>SUM(F238:F241)</f>
        <v>0</v>
      </c>
      <c r="G242" s="140">
        <f>SUM(G238:G241)</f>
        <v>0</v>
      </c>
      <c r="H242" s="140">
        <f>SUM(H238:H241)</f>
        <v>0</v>
      </c>
      <c r="I242" s="179">
        <f>SUM(I238:I241)</f>
        <v>0</v>
      </c>
      <c r="J242" s="180"/>
      <c r="K242" s="140">
        <f>SUM(K238:K241)</f>
        <v>0</v>
      </c>
      <c r="L242" s="140">
        <f t="shared" ref="L242:N242" si="17">SUM(L238:L241)</f>
        <v>0</v>
      </c>
      <c r="M242" s="140">
        <f t="shared" si="17"/>
        <v>0</v>
      </c>
      <c r="N242" s="140">
        <f t="shared" si="17"/>
        <v>0</v>
      </c>
      <c r="O242" s="141"/>
      <c r="P242" s="96"/>
      <c r="Q242" s="57"/>
    </row>
    <row r="243" spans="1:17" x14ac:dyDescent="0.2">
      <c r="Q243" s="57"/>
    </row>
    <row r="244" spans="1:17" x14ac:dyDescent="0.2">
      <c r="A244" s="359" t="s">
        <v>69</v>
      </c>
      <c r="B244" s="359"/>
      <c r="C244" s="28" t="s">
        <v>126</v>
      </c>
      <c r="D244" s="1"/>
      <c r="E244" s="4"/>
      <c r="F244" s="4"/>
      <c r="G244" s="1"/>
      <c r="H244" s="5"/>
      <c r="I244" s="5"/>
      <c r="J244" s="4"/>
      <c r="K244" s="5"/>
      <c r="L244" s="5"/>
      <c r="M244" s="5"/>
      <c r="N244" s="5"/>
      <c r="Q244" s="57"/>
    </row>
    <row r="245" spans="1:17" x14ac:dyDescent="0.2">
      <c r="A245" s="16"/>
      <c r="B245" s="16"/>
      <c r="C245" s="28" t="s">
        <v>125</v>
      </c>
      <c r="D245" s="1"/>
      <c r="E245" s="4"/>
      <c r="F245" s="4"/>
      <c r="G245" s="1"/>
      <c r="H245" s="5"/>
      <c r="I245" s="5"/>
      <c r="J245" s="4"/>
      <c r="K245" s="5"/>
      <c r="L245" s="5"/>
      <c r="M245" s="5"/>
      <c r="N245" s="5"/>
      <c r="Q245" s="57"/>
    </row>
    <row r="246" spans="1:17" ht="13.5" thickBot="1" x14ac:dyDescent="0.25">
      <c r="A246" s="82"/>
      <c r="B246" s="83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57"/>
    </row>
    <row r="247" spans="1:17" x14ac:dyDescent="0.2">
      <c r="A247" s="360" t="s">
        <v>93</v>
      </c>
      <c r="B247" s="361"/>
      <c r="C247" s="360" t="s">
        <v>155</v>
      </c>
      <c r="D247" s="364"/>
      <c r="E247" s="365"/>
      <c r="F247" s="383" t="s">
        <v>78</v>
      </c>
      <c r="G247" s="384"/>
      <c r="H247" s="384"/>
      <c r="I247" s="384"/>
      <c r="J247" s="385"/>
      <c r="K247" s="389" t="s">
        <v>158</v>
      </c>
      <c r="L247" s="390"/>
      <c r="M247" s="390"/>
      <c r="N247" s="390"/>
      <c r="O247" s="391"/>
      <c r="P247" s="93"/>
      <c r="Q247" s="57"/>
    </row>
    <row r="248" spans="1:17" ht="13.5" thickBot="1" x14ac:dyDescent="0.25">
      <c r="A248" s="362"/>
      <c r="B248" s="363"/>
      <c r="C248" s="362"/>
      <c r="D248" s="366"/>
      <c r="E248" s="367"/>
      <c r="F248" s="386"/>
      <c r="G248" s="387"/>
      <c r="H248" s="387"/>
      <c r="I248" s="387"/>
      <c r="J248" s="388"/>
      <c r="K248" s="392"/>
      <c r="L248" s="393"/>
      <c r="M248" s="393"/>
      <c r="N248" s="393"/>
      <c r="O248" s="394"/>
      <c r="P248" s="93"/>
      <c r="Q248" s="57"/>
    </row>
    <row r="249" spans="1:17" ht="13.5" thickBot="1" x14ac:dyDescent="0.25">
      <c r="A249" s="176" t="s">
        <v>9</v>
      </c>
      <c r="B249" s="401" t="s">
        <v>10</v>
      </c>
      <c r="C249" s="402"/>
      <c r="D249" s="177" t="s">
        <v>15</v>
      </c>
      <c r="E249" s="178" t="s">
        <v>8</v>
      </c>
      <c r="F249" s="164" t="s">
        <v>11</v>
      </c>
      <c r="G249" s="165" t="s">
        <v>42</v>
      </c>
      <c r="H249" s="165" t="s">
        <v>34</v>
      </c>
      <c r="I249" s="165" t="s">
        <v>14</v>
      </c>
      <c r="J249" s="166" t="s">
        <v>12</v>
      </c>
      <c r="K249" s="167" t="s">
        <v>11</v>
      </c>
      <c r="L249" s="168" t="s">
        <v>42</v>
      </c>
      <c r="M249" s="168" t="s">
        <v>34</v>
      </c>
      <c r="N249" s="168" t="s">
        <v>157</v>
      </c>
      <c r="O249" s="169" t="s">
        <v>12</v>
      </c>
      <c r="P249" s="94"/>
      <c r="Q249" s="57"/>
    </row>
    <row r="250" spans="1:17" ht="15.75" customHeight="1" x14ac:dyDescent="0.25">
      <c r="A250" s="173">
        <v>1</v>
      </c>
      <c r="B250" s="397"/>
      <c r="C250" s="398"/>
      <c r="D250" s="174"/>
      <c r="E250" s="175"/>
      <c r="F250" s="161"/>
      <c r="G250" s="162"/>
      <c r="H250" s="162"/>
      <c r="I250" s="162"/>
      <c r="J250" s="163"/>
      <c r="K250" s="170"/>
      <c r="L250" s="171"/>
      <c r="M250" s="171"/>
      <c r="N250" s="171"/>
      <c r="O250" s="172"/>
      <c r="P250" s="95"/>
      <c r="Q250" s="57"/>
    </row>
    <row r="251" spans="1:17" ht="15.75" customHeight="1" x14ac:dyDescent="0.25">
      <c r="A251" s="147">
        <v>2</v>
      </c>
      <c r="B251" s="399"/>
      <c r="C251" s="400"/>
      <c r="D251" s="258"/>
      <c r="E251" s="148"/>
      <c r="F251" s="161"/>
      <c r="G251" s="162"/>
      <c r="H251" s="46"/>
      <c r="I251" s="46"/>
      <c r="J251" s="133"/>
      <c r="K251" s="132"/>
      <c r="L251" s="46"/>
      <c r="M251" s="46"/>
      <c r="N251" s="46"/>
      <c r="O251" s="133"/>
      <c r="P251" s="95"/>
      <c r="Q251" s="57"/>
    </row>
    <row r="252" spans="1:17" ht="15.75" customHeight="1" x14ac:dyDescent="0.25">
      <c r="A252" s="147">
        <v>3</v>
      </c>
      <c r="B252" s="399"/>
      <c r="C252" s="400"/>
      <c r="D252" s="258"/>
      <c r="E252" s="148"/>
      <c r="F252" s="161"/>
      <c r="G252" s="162"/>
      <c r="H252" s="46"/>
      <c r="I252" s="46"/>
      <c r="J252" s="133"/>
      <c r="K252" s="132"/>
      <c r="L252" s="46"/>
      <c r="M252" s="46"/>
      <c r="N252" s="46"/>
      <c r="O252" s="133"/>
      <c r="P252" s="95"/>
      <c r="Q252" s="57"/>
    </row>
    <row r="253" spans="1:17" ht="15.75" customHeight="1" thickBot="1" x14ac:dyDescent="0.3">
      <c r="A253" s="149">
        <v>4</v>
      </c>
      <c r="B253" s="379"/>
      <c r="C253" s="380"/>
      <c r="D253" s="259"/>
      <c r="E253" s="151"/>
      <c r="F253" s="161"/>
      <c r="G253" s="162"/>
      <c r="H253" s="159"/>
      <c r="I253" s="159"/>
      <c r="J253" s="160"/>
      <c r="K253" s="158"/>
      <c r="L253" s="159"/>
      <c r="M253" s="159"/>
      <c r="N253" s="159"/>
      <c r="O253" s="160"/>
      <c r="P253" s="95"/>
      <c r="Q253" s="57"/>
    </row>
    <row r="254" spans="1:17" ht="13.5" thickBot="1" x14ac:dyDescent="0.25">
      <c r="D254" s="381" t="s">
        <v>13</v>
      </c>
      <c r="E254" s="382"/>
      <c r="F254" s="140">
        <f>SUM(F250:F253)</f>
        <v>0</v>
      </c>
      <c r="G254" s="140">
        <f>SUM(G250:G253)</f>
        <v>0</v>
      </c>
      <c r="H254" s="140">
        <f>SUM(H250:H253)</f>
        <v>0</v>
      </c>
      <c r="I254" s="179">
        <f>SUM(I250:I253)</f>
        <v>0</v>
      </c>
      <c r="J254" s="180"/>
      <c r="K254" s="140">
        <f>SUM(K250:K253)</f>
        <v>0</v>
      </c>
      <c r="L254" s="140">
        <f t="shared" ref="L254:N254" si="18">SUM(L250:L253)</f>
        <v>0</v>
      </c>
      <c r="M254" s="140">
        <f t="shared" si="18"/>
        <v>0</v>
      </c>
      <c r="N254" s="140">
        <f t="shared" si="18"/>
        <v>0</v>
      </c>
      <c r="O254" s="141"/>
      <c r="P254" s="96"/>
      <c r="Q254" s="57"/>
    </row>
    <row r="255" spans="1:17" x14ac:dyDescent="0.2">
      <c r="Q255" s="57"/>
    </row>
    <row r="256" spans="1:17" x14ac:dyDescent="0.2">
      <c r="A256" s="359" t="s">
        <v>69</v>
      </c>
      <c r="B256" s="359"/>
      <c r="C256" s="28" t="s">
        <v>126</v>
      </c>
      <c r="D256" s="1"/>
      <c r="E256" s="4"/>
      <c r="F256" s="4"/>
      <c r="G256" s="1"/>
      <c r="H256" s="5"/>
      <c r="I256" s="5"/>
      <c r="J256" s="4"/>
      <c r="K256" s="5"/>
      <c r="L256" s="5"/>
      <c r="M256" s="5"/>
      <c r="N256" s="5"/>
      <c r="Q256" s="57"/>
    </row>
    <row r="257" spans="1:17" x14ac:dyDescent="0.2">
      <c r="A257" s="16"/>
      <c r="B257" s="16"/>
      <c r="C257" s="28" t="s">
        <v>125</v>
      </c>
      <c r="D257" s="1"/>
      <c r="E257" s="4"/>
      <c r="F257" s="4"/>
      <c r="G257" s="1"/>
      <c r="H257" s="5"/>
      <c r="I257" s="5"/>
      <c r="J257" s="4"/>
      <c r="K257" s="5"/>
      <c r="L257" s="5"/>
      <c r="M257" s="5"/>
      <c r="N257" s="5"/>
      <c r="Q257" s="57"/>
    </row>
    <row r="258" spans="1:17" ht="13.5" thickBot="1" x14ac:dyDescent="0.25">
      <c r="A258" s="82"/>
      <c r="B258" s="83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57"/>
    </row>
    <row r="259" spans="1:17" x14ac:dyDescent="0.2">
      <c r="A259" s="360" t="s">
        <v>94</v>
      </c>
      <c r="B259" s="361"/>
      <c r="C259" s="360" t="s">
        <v>155</v>
      </c>
      <c r="D259" s="364"/>
      <c r="E259" s="365"/>
      <c r="F259" s="383" t="s">
        <v>78</v>
      </c>
      <c r="G259" s="384"/>
      <c r="H259" s="384"/>
      <c r="I259" s="384"/>
      <c r="J259" s="385"/>
      <c r="K259" s="389" t="s">
        <v>158</v>
      </c>
      <c r="L259" s="390"/>
      <c r="M259" s="390"/>
      <c r="N259" s="390"/>
      <c r="O259" s="391"/>
      <c r="P259" s="93"/>
      <c r="Q259" s="57"/>
    </row>
    <row r="260" spans="1:17" ht="13.5" thickBot="1" x14ac:dyDescent="0.25">
      <c r="A260" s="362"/>
      <c r="B260" s="363"/>
      <c r="C260" s="362"/>
      <c r="D260" s="366"/>
      <c r="E260" s="367"/>
      <c r="F260" s="386"/>
      <c r="G260" s="387"/>
      <c r="H260" s="387"/>
      <c r="I260" s="387"/>
      <c r="J260" s="388"/>
      <c r="K260" s="392"/>
      <c r="L260" s="393"/>
      <c r="M260" s="393"/>
      <c r="N260" s="393"/>
      <c r="O260" s="394"/>
      <c r="P260" s="93"/>
      <c r="Q260" s="57"/>
    </row>
    <row r="261" spans="1:17" ht="13.5" thickBot="1" x14ac:dyDescent="0.25">
      <c r="A261" s="176" t="s">
        <v>9</v>
      </c>
      <c r="B261" s="401" t="s">
        <v>10</v>
      </c>
      <c r="C261" s="402"/>
      <c r="D261" s="177" t="s">
        <v>15</v>
      </c>
      <c r="E261" s="178" t="s">
        <v>8</v>
      </c>
      <c r="F261" s="164" t="s">
        <v>11</v>
      </c>
      <c r="G261" s="165" t="s">
        <v>42</v>
      </c>
      <c r="H261" s="165" t="s">
        <v>34</v>
      </c>
      <c r="I261" s="165" t="s">
        <v>14</v>
      </c>
      <c r="J261" s="166" t="s">
        <v>12</v>
      </c>
      <c r="K261" s="167" t="s">
        <v>11</v>
      </c>
      <c r="L261" s="168" t="s">
        <v>42</v>
      </c>
      <c r="M261" s="168" t="s">
        <v>34</v>
      </c>
      <c r="N261" s="168" t="s">
        <v>157</v>
      </c>
      <c r="O261" s="169" t="s">
        <v>12</v>
      </c>
      <c r="P261" s="94"/>
      <c r="Q261" s="57"/>
    </row>
    <row r="262" spans="1:17" ht="15.75" customHeight="1" x14ac:dyDescent="0.25">
      <c r="A262" s="173">
        <v>1</v>
      </c>
      <c r="B262" s="397"/>
      <c r="C262" s="398"/>
      <c r="D262" s="174"/>
      <c r="E262" s="175"/>
      <c r="F262" s="161"/>
      <c r="G262" s="162"/>
      <c r="H262" s="162"/>
      <c r="I262" s="162"/>
      <c r="J262" s="163"/>
      <c r="K262" s="170"/>
      <c r="L262" s="171"/>
      <c r="M262" s="171"/>
      <c r="N262" s="171"/>
      <c r="O262" s="172"/>
      <c r="P262" s="95"/>
      <c r="Q262" s="57"/>
    </row>
    <row r="263" spans="1:17" ht="15.75" customHeight="1" x14ac:dyDescent="0.25">
      <c r="A263" s="147">
        <v>2</v>
      </c>
      <c r="B263" s="399"/>
      <c r="C263" s="400"/>
      <c r="D263" s="258"/>
      <c r="E263" s="148"/>
      <c r="F263" s="161"/>
      <c r="G263" s="162"/>
      <c r="H263" s="46"/>
      <c r="I263" s="46"/>
      <c r="J263" s="133"/>
      <c r="K263" s="132"/>
      <c r="L263" s="46"/>
      <c r="M263" s="46"/>
      <c r="N263" s="46"/>
      <c r="O263" s="133"/>
      <c r="P263" s="95"/>
      <c r="Q263" s="57"/>
    </row>
    <row r="264" spans="1:17" ht="15.75" customHeight="1" x14ac:dyDescent="0.25">
      <c r="A264" s="147">
        <v>3</v>
      </c>
      <c r="B264" s="399"/>
      <c r="C264" s="400"/>
      <c r="D264" s="258"/>
      <c r="E264" s="148"/>
      <c r="F264" s="161"/>
      <c r="G264" s="162"/>
      <c r="H264" s="46"/>
      <c r="I264" s="46"/>
      <c r="J264" s="133"/>
      <c r="K264" s="132"/>
      <c r="L264" s="46"/>
      <c r="M264" s="46"/>
      <c r="N264" s="46"/>
      <c r="O264" s="133"/>
      <c r="P264" s="95"/>
      <c r="Q264" s="57"/>
    </row>
    <row r="265" spans="1:17" ht="15.75" customHeight="1" thickBot="1" x14ac:dyDescent="0.3">
      <c r="A265" s="149">
        <v>4</v>
      </c>
      <c r="B265" s="379"/>
      <c r="C265" s="380"/>
      <c r="D265" s="259"/>
      <c r="E265" s="151"/>
      <c r="F265" s="161"/>
      <c r="G265" s="162"/>
      <c r="H265" s="159"/>
      <c r="I265" s="159"/>
      <c r="J265" s="160"/>
      <c r="K265" s="158"/>
      <c r="L265" s="159"/>
      <c r="M265" s="159"/>
      <c r="N265" s="159"/>
      <c r="O265" s="160"/>
      <c r="P265" s="95"/>
      <c r="Q265" s="57"/>
    </row>
    <row r="266" spans="1:17" ht="13.5" thickBot="1" x14ac:dyDescent="0.25">
      <c r="D266" s="381" t="s">
        <v>13</v>
      </c>
      <c r="E266" s="382"/>
      <c r="F266" s="140">
        <f>SUM(F262:F265)</f>
        <v>0</v>
      </c>
      <c r="G266" s="140">
        <f>SUM(G262:G265)</f>
        <v>0</v>
      </c>
      <c r="H266" s="140">
        <f>SUM(H262:H265)</f>
        <v>0</v>
      </c>
      <c r="I266" s="179">
        <f>SUM(I262:I265)</f>
        <v>0</v>
      </c>
      <c r="J266" s="180"/>
      <c r="K266" s="140">
        <f>SUM(K262:K265)</f>
        <v>0</v>
      </c>
      <c r="L266" s="140">
        <f t="shared" ref="L266:N266" si="19">SUM(L262:L265)</f>
        <v>0</v>
      </c>
      <c r="M266" s="140">
        <f t="shared" si="19"/>
        <v>0</v>
      </c>
      <c r="N266" s="140">
        <f t="shared" si="19"/>
        <v>0</v>
      </c>
      <c r="O266" s="141"/>
      <c r="P266" s="96"/>
    </row>
    <row r="270" spans="1:17" x14ac:dyDescent="0.2">
      <c r="B270" s="201"/>
      <c r="C270" s="201"/>
    </row>
    <row r="271" spans="1:17" x14ac:dyDescent="0.2">
      <c r="B271" s="202"/>
      <c r="C271" s="202"/>
      <c r="D271" s="403"/>
      <c r="E271" s="403"/>
    </row>
    <row r="272" spans="1:17" x14ac:dyDescent="0.2">
      <c r="B272" s="202"/>
      <c r="C272" s="202"/>
      <c r="D272" s="245"/>
      <c r="E272" s="35"/>
    </row>
    <row r="273" spans="2:5" x14ac:dyDescent="0.2">
      <c r="B273" s="202"/>
      <c r="C273" s="202"/>
      <c r="D273" s="403"/>
      <c r="E273" s="403"/>
    </row>
  </sheetData>
  <sheetProtection password="843F" sheet="1" selectLockedCells="1"/>
  <mergeCells count="276">
    <mergeCell ref="B263:C263"/>
    <mergeCell ref="B264:C264"/>
    <mergeCell ref="B265:C265"/>
    <mergeCell ref="D266:E266"/>
    <mergeCell ref="D271:E271"/>
    <mergeCell ref="D273:E273"/>
    <mergeCell ref="A259:B260"/>
    <mergeCell ref="C259:E260"/>
    <mergeCell ref="F259:J260"/>
    <mergeCell ref="K259:O260"/>
    <mergeCell ref="B261:C261"/>
    <mergeCell ref="B262:C262"/>
    <mergeCell ref="B250:C250"/>
    <mergeCell ref="B251:C251"/>
    <mergeCell ref="B252:C252"/>
    <mergeCell ref="B253:C253"/>
    <mergeCell ref="D254:E254"/>
    <mergeCell ref="A256:B256"/>
    <mergeCell ref="A244:B244"/>
    <mergeCell ref="A247:B248"/>
    <mergeCell ref="C247:E248"/>
    <mergeCell ref="F247:J248"/>
    <mergeCell ref="K247:O248"/>
    <mergeCell ref="B249:C249"/>
    <mergeCell ref="B237:C237"/>
    <mergeCell ref="B238:C238"/>
    <mergeCell ref="B239:C239"/>
    <mergeCell ref="B240:C240"/>
    <mergeCell ref="B241:C241"/>
    <mergeCell ref="D242:E242"/>
    <mergeCell ref="D230:E230"/>
    <mergeCell ref="A232:B232"/>
    <mergeCell ref="A235:B236"/>
    <mergeCell ref="C235:E236"/>
    <mergeCell ref="F235:J236"/>
    <mergeCell ref="K235:O236"/>
    <mergeCell ref="K223:O224"/>
    <mergeCell ref="B225:C225"/>
    <mergeCell ref="B226:C226"/>
    <mergeCell ref="B227:C227"/>
    <mergeCell ref="B228:C228"/>
    <mergeCell ref="B229:C229"/>
    <mergeCell ref="B217:C217"/>
    <mergeCell ref="D218:E218"/>
    <mergeCell ref="A220:B220"/>
    <mergeCell ref="A223:B224"/>
    <mergeCell ref="C223:E224"/>
    <mergeCell ref="F223:J224"/>
    <mergeCell ref="F211:J212"/>
    <mergeCell ref="K211:O212"/>
    <mergeCell ref="B213:C213"/>
    <mergeCell ref="B214:C214"/>
    <mergeCell ref="B215:C215"/>
    <mergeCell ref="B216:C216"/>
    <mergeCell ref="B203:C203"/>
    <mergeCell ref="B204:C204"/>
    <mergeCell ref="B205:C205"/>
    <mergeCell ref="D206:E206"/>
    <mergeCell ref="A208:B208"/>
    <mergeCell ref="A211:B212"/>
    <mergeCell ref="C211:E212"/>
    <mergeCell ref="A199:B200"/>
    <mergeCell ref="C199:E200"/>
    <mergeCell ref="F199:J200"/>
    <mergeCell ref="K199:O200"/>
    <mergeCell ref="B201:C201"/>
    <mergeCell ref="B202:C202"/>
    <mergeCell ref="B190:C190"/>
    <mergeCell ref="B191:C191"/>
    <mergeCell ref="B192:C192"/>
    <mergeCell ref="B193:C193"/>
    <mergeCell ref="D194:E194"/>
    <mergeCell ref="A196:B196"/>
    <mergeCell ref="A184:B184"/>
    <mergeCell ref="A187:B188"/>
    <mergeCell ref="C187:E188"/>
    <mergeCell ref="F187:J188"/>
    <mergeCell ref="K187:O188"/>
    <mergeCell ref="B189:C189"/>
    <mergeCell ref="B177:C177"/>
    <mergeCell ref="B178:C178"/>
    <mergeCell ref="B179:C179"/>
    <mergeCell ref="B180:C180"/>
    <mergeCell ref="B181:C181"/>
    <mergeCell ref="D182:E182"/>
    <mergeCell ref="D170:E170"/>
    <mergeCell ref="A172:B172"/>
    <mergeCell ref="A175:B176"/>
    <mergeCell ref="C175:E176"/>
    <mergeCell ref="F175:J176"/>
    <mergeCell ref="K175:O176"/>
    <mergeCell ref="K163:O164"/>
    <mergeCell ref="B165:C165"/>
    <mergeCell ref="B166:C166"/>
    <mergeCell ref="B167:C167"/>
    <mergeCell ref="B168:C168"/>
    <mergeCell ref="B169:C169"/>
    <mergeCell ref="B157:C157"/>
    <mergeCell ref="D158:E158"/>
    <mergeCell ref="A160:B160"/>
    <mergeCell ref="A163:B164"/>
    <mergeCell ref="C163:E164"/>
    <mergeCell ref="F163:J164"/>
    <mergeCell ref="F151:J152"/>
    <mergeCell ref="K151:O152"/>
    <mergeCell ref="B153:C153"/>
    <mergeCell ref="B154:C154"/>
    <mergeCell ref="B155:C155"/>
    <mergeCell ref="B156:C156"/>
    <mergeCell ref="B143:C143"/>
    <mergeCell ref="B144:C144"/>
    <mergeCell ref="B145:C145"/>
    <mergeCell ref="D146:E146"/>
    <mergeCell ref="A148:B148"/>
    <mergeCell ref="A151:B152"/>
    <mergeCell ref="C151:E152"/>
    <mergeCell ref="A139:B140"/>
    <mergeCell ref="C139:E140"/>
    <mergeCell ref="F139:J140"/>
    <mergeCell ref="K139:O140"/>
    <mergeCell ref="B141:C141"/>
    <mergeCell ref="B142:C142"/>
    <mergeCell ref="B130:C130"/>
    <mergeCell ref="B131:C131"/>
    <mergeCell ref="B132:C132"/>
    <mergeCell ref="B133:C133"/>
    <mergeCell ref="D134:E134"/>
    <mergeCell ref="A136:B136"/>
    <mergeCell ref="A124:B124"/>
    <mergeCell ref="A127:B128"/>
    <mergeCell ref="C127:E128"/>
    <mergeCell ref="F127:J128"/>
    <mergeCell ref="K127:O128"/>
    <mergeCell ref="B129:C129"/>
    <mergeCell ref="B117:C117"/>
    <mergeCell ref="B118:C118"/>
    <mergeCell ref="B119:C119"/>
    <mergeCell ref="B120:C120"/>
    <mergeCell ref="B121:C121"/>
    <mergeCell ref="D122:E122"/>
    <mergeCell ref="D110:E110"/>
    <mergeCell ref="A112:B112"/>
    <mergeCell ref="A115:B116"/>
    <mergeCell ref="C115:E116"/>
    <mergeCell ref="F115:J116"/>
    <mergeCell ref="K115:O116"/>
    <mergeCell ref="K103:O104"/>
    <mergeCell ref="B105:C105"/>
    <mergeCell ref="B106:C106"/>
    <mergeCell ref="B107:C107"/>
    <mergeCell ref="B108:C108"/>
    <mergeCell ref="B109:C109"/>
    <mergeCell ref="B97:C97"/>
    <mergeCell ref="D98:E98"/>
    <mergeCell ref="A100:B100"/>
    <mergeCell ref="A103:B104"/>
    <mergeCell ref="C103:E104"/>
    <mergeCell ref="F103:J104"/>
    <mergeCell ref="F91:J92"/>
    <mergeCell ref="K91:O92"/>
    <mergeCell ref="B93:C93"/>
    <mergeCell ref="B94:C94"/>
    <mergeCell ref="B95:C95"/>
    <mergeCell ref="B96:C96"/>
    <mergeCell ref="B83:C83"/>
    <mergeCell ref="B84:C84"/>
    <mergeCell ref="B85:C85"/>
    <mergeCell ref="D86:E86"/>
    <mergeCell ref="A88:B88"/>
    <mergeCell ref="A91:B92"/>
    <mergeCell ref="C91:E92"/>
    <mergeCell ref="A79:B80"/>
    <mergeCell ref="C79:E80"/>
    <mergeCell ref="F79:J80"/>
    <mergeCell ref="K79:O80"/>
    <mergeCell ref="B81:C81"/>
    <mergeCell ref="B82:C82"/>
    <mergeCell ref="B70:C70"/>
    <mergeCell ref="B71:C71"/>
    <mergeCell ref="B72:C72"/>
    <mergeCell ref="B73:C73"/>
    <mergeCell ref="D74:E74"/>
    <mergeCell ref="A76:B76"/>
    <mergeCell ref="A64:B64"/>
    <mergeCell ref="A67:B68"/>
    <mergeCell ref="C67:E68"/>
    <mergeCell ref="F67:J68"/>
    <mergeCell ref="K67:O68"/>
    <mergeCell ref="B69:C69"/>
    <mergeCell ref="B57:C57"/>
    <mergeCell ref="B58:C58"/>
    <mergeCell ref="B59:C59"/>
    <mergeCell ref="B60:C60"/>
    <mergeCell ref="B61:C61"/>
    <mergeCell ref="D62:E62"/>
    <mergeCell ref="D50:E50"/>
    <mergeCell ref="A52:B52"/>
    <mergeCell ref="A55:B56"/>
    <mergeCell ref="C55:E56"/>
    <mergeCell ref="F55:J56"/>
    <mergeCell ref="K55:O56"/>
    <mergeCell ref="K43:O44"/>
    <mergeCell ref="B45:C45"/>
    <mergeCell ref="B46:C46"/>
    <mergeCell ref="B47:C47"/>
    <mergeCell ref="B48:C48"/>
    <mergeCell ref="B49:C49"/>
    <mergeCell ref="B37:C37"/>
    <mergeCell ref="D38:E38"/>
    <mergeCell ref="A40:B40"/>
    <mergeCell ref="A43:B44"/>
    <mergeCell ref="C43:E44"/>
    <mergeCell ref="F43:J44"/>
    <mergeCell ref="F31:J32"/>
    <mergeCell ref="K31:O32"/>
    <mergeCell ref="B33:C33"/>
    <mergeCell ref="B34:C34"/>
    <mergeCell ref="B35:C35"/>
    <mergeCell ref="B36:C36"/>
    <mergeCell ref="B25:C25"/>
    <mergeCell ref="D25:E25"/>
    <mergeCell ref="B26:C26"/>
    <mergeCell ref="D26:E26"/>
    <mergeCell ref="A28:B28"/>
    <mergeCell ref="A31:B32"/>
    <mergeCell ref="C31:E32"/>
    <mergeCell ref="B22:E22"/>
    <mergeCell ref="G22:H22"/>
    <mergeCell ref="I22:O22"/>
    <mergeCell ref="G23:H23"/>
    <mergeCell ref="I23:O23"/>
    <mergeCell ref="B24:C24"/>
    <mergeCell ref="D24:E24"/>
    <mergeCell ref="G24:H24"/>
    <mergeCell ref="I24:O24"/>
    <mergeCell ref="B19:E19"/>
    <mergeCell ref="G19:H19"/>
    <mergeCell ref="I19:O19"/>
    <mergeCell ref="G20:H20"/>
    <mergeCell ref="I20:O20"/>
    <mergeCell ref="B21:E21"/>
    <mergeCell ref="G21:H21"/>
    <mergeCell ref="I21:O21"/>
    <mergeCell ref="B16:C16"/>
    <mergeCell ref="D16:E16"/>
    <mergeCell ref="G16:K16"/>
    <mergeCell ref="G17:O17"/>
    <mergeCell ref="B18:E18"/>
    <mergeCell ref="G18:O18"/>
    <mergeCell ref="B12:C12"/>
    <mergeCell ref="D12:E12"/>
    <mergeCell ref="D13:E13"/>
    <mergeCell ref="D14:E14"/>
    <mergeCell ref="D15:E15"/>
    <mergeCell ref="G15:K15"/>
    <mergeCell ref="B9:E9"/>
    <mergeCell ref="G9:O9"/>
    <mergeCell ref="D10:E10"/>
    <mergeCell ref="D11:E11"/>
    <mergeCell ref="B5:C5"/>
    <mergeCell ref="D5:E5"/>
    <mergeCell ref="G5:H5"/>
    <mergeCell ref="I5:O5"/>
    <mergeCell ref="B6:C6"/>
    <mergeCell ref="D6:E6"/>
    <mergeCell ref="G6:H6"/>
    <mergeCell ref="I6:O6"/>
    <mergeCell ref="I1:J1"/>
    <mergeCell ref="Q1:U2"/>
    <mergeCell ref="A2:H2"/>
    <mergeCell ref="B4:C4"/>
    <mergeCell ref="D4:E4"/>
    <mergeCell ref="G4:H4"/>
    <mergeCell ref="I4:O4"/>
    <mergeCell ref="G7:H7"/>
    <mergeCell ref="I7:O7"/>
  </mergeCells>
  <conditionalFormatting sqref="B34:B37">
    <cfRule type="expression" priority="100" stopIfTrue="1">
      <formula>ISBLANK(B34)</formula>
    </cfRule>
    <cfRule type="cellIs" dxfId="323" priority="101" stopIfTrue="1" operator="equal">
      <formula>$I$19</formula>
    </cfRule>
  </conditionalFormatting>
  <conditionalFormatting sqref="D25:E26">
    <cfRule type="cellIs" dxfId="322" priority="110" stopIfTrue="1" operator="lessThan">
      <formula>0</formula>
    </cfRule>
  </conditionalFormatting>
  <conditionalFormatting sqref="E1:E18 E24:E30">
    <cfRule type="cellIs" dxfId="321" priority="109" operator="equal">
      <formula>"LVM"</formula>
    </cfRule>
  </conditionalFormatting>
  <conditionalFormatting sqref="E33:E42">
    <cfRule type="cellIs" dxfId="320" priority="99" operator="equal">
      <formula>"LVM"</formula>
    </cfRule>
  </conditionalFormatting>
  <conditionalFormatting sqref="E45:E54">
    <cfRule type="cellIs" dxfId="319" priority="106" operator="equal">
      <formula>"LVM"</formula>
    </cfRule>
  </conditionalFormatting>
  <conditionalFormatting sqref="E57:E66">
    <cfRule type="cellIs" dxfId="318" priority="94" operator="equal">
      <formula>"LVM"</formula>
    </cfRule>
  </conditionalFormatting>
  <conditionalFormatting sqref="E69:E78">
    <cfRule type="cellIs" dxfId="317" priority="89" operator="equal">
      <formula>"LVM"</formula>
    </cfRule>
  </conditionalFormatting>
  <conditionalFormatting sqref="E81:E90">
    <cfRule type="cellIs" dxfId="316" priority="84" operator="equal">
      <formula>"LVM"</formula>
    </cfRule>
  </conditionalFormatting>
  <conditionalFormatting sqref="E93:E102">
    <cfRule type="cellIs" dxfId="315" priority="79" operator="equal">
      <formula>"LVM"</formula>
    </cfRule>
  </conditionalFormatting>
  <conditionalFormatting sqref="E105:E114">
    <cfRule type="cellIs" dxfId="314" priority="74" operator="equal">
      <formula>"LVM"</formula>
    </cfRule>
  </conditionalFormatting>
  <conditionalFormatting sqref="E117:E126">
    <cfRule type="cellIs" dxfId="313" priority="69" operator="equal">
      <formula>"LVM"</formula>
    </cfRule>
  </conditionalFormatting>
  <conditionalFormatting sqref="E129:E138">
    <cfRule type="cellIs" dxfId="312" priority="64" operator="equal">
      <formula>"LVM"</formula>
    </cfRule>
  </conditionalFormatting>
  <conditionalFormatting sqref="E141:E150">
    <cfRule type="cellIs" dxfId="311" priority="59" operator="equal">
      <formula>"LVM"</formula>
    </cfRule>
  </conditionalFormatting>
  <conditionalFormatting sqref="E153:E162">
    <cfRule type="cellIs" dxfId="310" priority="54" operator="equal">
      <formula>"LVM"</formula>
    </cfRule>
  </conditionalFormatting>
  <conditionalFormatting sqref="E165:E174">
    <cfRule type="cellIs" dxfId="309" priority="49" operator="equal">
      <formula>"LVM"</formula>
    </cfRule>
  </conditionalFormatting>
  <conditionalFormatting sqref="E177:E186">
    <cfRule type="cellIs" dxfId="308" priority="44" operator="equal">
      <formula>"LVM"</formula>
    </cfRule>
  </conditionalFormatting>
  <conditionalFormatting sqref="E189:E198">
    <cfRule type="cellIs" dxfId="307" priority="39" operator="equal">
      <formula>"LVM"</formula>
    </cfRule>
  </conditionalFormatting>
  <conditionalFormatting sqref="E201:E210">
    <cfRule type="cellIs" dxfId="306" priority="34" operator="equal">
      <formula>"LVM"</formula>
    </cfRule>
  </conditionalFormatting>
  <conditionalFormatting sqref="E213:E222">
    <cfRule type="cellIs" dxfId="305" priority="29" operator="equal">
      <formula>"LVM"</formula>
    </cfRule>
  </conditionalFormatting>
  <conditionalFormatting sqref="E225:E234">
    <cfRule type="cellIs" dxfId="304" priority="24" operator="equal">
      <formula>"LVM"</formula>
    </cfRule>
  </conditionalFormatting>
  <conditionalFormatting sqref="E237:E246">
    <cfRule type="cellIs" dxfId="303" priority="19" operator="equal">
      <formula>"LVM"</formula>
    </cfRule>
  </conditionalFormatting>
  <conditionalFormatting sqref="E249:E258">
    <cfRule type="cellIs" dxfId="302" priority="14" operator="equal">
      <formula>"LVM"</formula>
    </cfRule>
  </conditionalFormatting>
  <conditionalFormatting sqref="E261:E1048576">
    <cfRule type="cellIs" dxfId="301" priority="9" operator="equal">
      <formula>"LVM"</formula>
    </cfRule>
  </conditionalFormatting>
  <conditionalFormatting sqref="J34:J37 O34:P37">
    <cfRule type="cellIs" dxfId="300" priority="102" stopIfTrue="1" operator="equal">
      <formula>"ja"</formula>
    </cfRule>
    <cfRule type="cellIs" dxfId="299" priority="103" stopIfTrue="1" operator="equal">
      <formula>"nein"</formula>
    </cfRule>
  </conditionalFormatting>
  <conditionalFormatting sqref="J46:J49 O46:P49">
    <cfRule type="cellIs" dxfId="298" priority="107" stopIfTrue="1" operator="equal">
      <formula>"ja"</formula>
    </cfRule>
    <cfRule type="cellIs" dxfId="297" priority="108" stopIfTrue="1" operator="equal">
      <formula>"nein"</formula>
    </cfRule>
  </conditionalFormatting>
  <conditionalFormatting sqref="J58:J61 O58:P61">
    <cfRule type="cellIs" dxfId="296" priority="95" stopIfTrue="1" operator="equal">
      <formula>"ja"</formula>
    </cfRule>
    <cfRule type="cellIs" dxfId="295" priority="96" stopIfTrue="1" operator="equal">
      <formula>"nein"</formula>
    </cfRule>
  </conditionalFormatting>
  <conditionalFormatting sqref="J70:J73 O70:P73">
    <cfRule type="cellIs" dxfId="294" priority="90" stopIfTrue="1" operator="equal">
      <formula>"ja"</formula>
    </cfRule>
    <cfRule type="cellIs" dxfId="293" priority="91" stopIfTrue="1" operator="equal">
      <formula>"nein"</formula>
    </cfRule>
  </conditionalFormatting>
  <conditionalFormatting sqref="J82:J85 O82:P85">
    <cfRule type="cellIs" dxfId="292" priority="85" stopIfTrue="1" operator="equal">
      <formula>"ja"</formula>
    </cfRule>
    <cfRule type="cellIs" dxfId="291" priority="86" stopIfTrue="1" operator="equal">
      <formula>"nein"</formula>
    </cfRule>
  </conditionalFormatting>
  <conditionalFormatting sqref="J94:J97 O94:P97">
    <cfRule type="cellIs" dxfId="290" priority="80" stopIfTrue="1" operator="equal">
      <formula>"ja"</formula>
    </cfRule>
    <cfRule type="cellIs" dxfId="289" priority="81" stopIfTrue="1" operator="equal">
      <formula>"nein"</formula>
    </cfRule>
  </conditionalFormatting>
  <conditionalFormatting sqref="J106:J109 O106:P109">
    <cfRule type="cellIs" dxfId="288" priority="75" stopIfTrue="1" operator="equal">
      <formula>"ja"</formula>
    </cfRule>
    <cfRule type="cellIs" dxfId="287" priority="76" stopIfTrue="1" operator="equal">
      <formula>"nein"</formula>
    </cfRule>
  </conditionalFormatting>
  <conditionalFormatting sqref="J118:J121 O118:P121">
    <cfRule type="cellIs" dxfId="286" priority="70" stopIfTrue="1" operator="equal">
      <formula>"ja"</formula>
    </cfRule>
    <cfRule type="cellIs" dxfId="285" priority="71" stopIfTrue="1" operator="equal">
      <formula>"nein"</formula>
    </cfRule>
  </conditionalFormatting>
  <conditionalFormatting sqref="J130:J133 O130:P133">
    <cfRule type="cellIs" dxfId="284" priority="65" stopIfTrue="1" operator="equal">
      <formula>"ja"</formula>
    </cfRule>
    <cfRule type="cellIs" dxfId="283" priority="66" stopIfTrue="1" operator="equal">
      <formula>"nein"</formula>
    </cfRule>
  </conditionalFormatting>
  <conditionalFormatting sqref="J142:J145 O142:P145">
    <cfRule type="cellIs" dxfId="282" priority="60" stopIfTrue="1" operator="equal">
      <formula>"ja"</formula>
    </cfRule>
    <cfRule type="cellIs" dxfId="281" priority="61" stopIfTrue="1" operator="equal">
      <formula>"nein"</formula>
    </cfRule>
  </conditionalFormatting>
  <conditionalFormatting sqref="J154:J157 O154:P157">
    <cfRule type="cellIs" dxfId="280" priority="55" stopIfTrue="1" operator="equal">
      <formula>"ja"</formula>
    </cfRule>
    <cfRule type="cellIs" dxfId="279" priority="56" stopIfTrue="1" operator="equal">
      <formula>"nein"</formula>
    </cfRule>
  </conditionalFormatting>
  <conditionalFormatting sqref="J166:J169 O166:P169">
    <cfRule type="cellIs" dxfId="278" priority="50" stopIfTrue="1" operator="equal">
      <formula>"ja"</formula>
    </cfRule>
    <cfRule type="cellIs" dxfId="277" priority="51" stopIfTrue="1" operator="equal">
      <formula>"nein"</formula>
    </cfRule>
  </conditionalFormatting>
  <conditionalFormatting sqref="J178:J181 O178:P181">
    <cfRule type="cellIs" dxfId="276" priority="45" stopIfTrue="1" operator="equal">
      <formula>"ja"</formula>
    </cfRule>
    <cfRule type="cellIs" dxfId="275" priority="46" stopIfTrue="1" operator="equal">
      <formula>"nein"</formula>
    </cfRule>
  </conditionalFormatting>
  <conditionalFormatting sqref="J190:J193 O190:P193">
    <cfRule type="cellIs" dxfId="274" priority="40" stopIfTrue="1" operator="equal">
      <formula>"ja"</formula>
    </cfRule>
    <cfRule type="cellIs" dxfId="273" priority="41" stopIfTrue="1" operator="equal">
      <formula>"nein"</formula>
    </cfRule>
  </conditionalFormatting>
  <conditionalFormatting sqref="J202:J205 O202:P205">
    <cfRule type="cellIs" dxfId="272" priority="35" stopIfTrue="1" operator="equal">
      <formula>"ja"</formula>
    </cfRule>
    <cfRule type="cellIs" dxfId="271" priority="36" stopIfTrue="1" operator="equal">
      <formula>"nein"</formula>
    </cfRule>
  </conditionalFormatting>
  <conditionalFormatting sqref="J214:J217 O214:P217">
    <cfRule type="cellIs" dxfId="270" priority="30" stopIfTrue="1" operator="equal">
      <formula>"ja"</formula>
    </cfRule>
    <cfRule type="cellIs" dxfId="269" priority="31" stopIfTrue="1" operator="equal">
      <formula>"nein"</formula>
    </cfRule>
  </conditionalFormatting>
  <conditionalFormatting sqref="J226:J229 O226:P229">
    <cfRule type="cellIs" dxfId="268" priority="25" stopIfTrue="1" operator="equal">
      <formula>"ja"</formula>
    </cfRule>
    <cfRule type="cellIs" dxfId="267" priority="26" stopIfTrue="1" operator="equal">
      <formula>"nein"</formula>
    </cfRule>
  </conditionalFormatting>
  <conditionalFormatting sqref="J238:J241 O238:P241">
    <cfRule type="cellIs" dxfId="266" priority="20" stopIfTrue="1" operator="equal">
      <formula>"ja"</formula>
    </cfRule>
    <cfRule type="cellIs" dxfId="265" priority="21" stopIfTrue="1" operator="equal">
      <formula>"nein"</formula>
    </cfRule>
  </conditionalFormatting>
  <conditionalFormatting sqref="J250:J253 O250:P253">
    <cfRule type="cellIs" dxfId="264" priority="15" stopIfTrue="1" operator="equal">
      <formula>"ja"</formula>
    </cfRule>
    <cfRule type="cellIs" dxfId="263" priority="16" stopIfTrue="1" operator="equal">
      <formula>"nein"</formula>
    </cfRule>
  </conditionalFormatting>
  <conditionalFormatting sqref="J262:J265 O262:P265">
    <cfRule type="cellIs" dxfId="262" priority="10" stopIfTrue="1" operator="equal">
      <formula>"ja"</formula>
    </cfRule>
    <cfRule type="cellIs" dxfId="261" priority="11" stopIfTrue="1" operator="equal">
      <formula>"nein"</formula>
    </cfRule>
  </conditionalFormatting>
  <conditionalFormatting sqref="N34:N37">
    <cfRule type="cellIs" dxfId="260" priority="97" operator="equal">
      <formula>310</formula>
    </cfRule>
    <cfRule type="cellIs" dxfId="259" priority="98" operator="equal">
      <formula>220</formula>
    </cfRule>
  </conditionalFormatting>
  <conditionalFormatting sqref="N46:N49">
    <cfRule type="cellIs" dxfId="258" priority="104" operator="equal">
      <formula>310</formula>
    </cfRule>
    <cfRule type="cellIs" dxfId="257" priority="105" operator="equal">
      <formula>220</formula>
    </cfRule>
  </conditionalFormatting>
  <conditionalFormatting sqref="N58:N61">
    <cfRule type="cellIs" dxfId="256" priority="92" operator="equal">
      <formula>310</formula>
    </cfRule>
    <cfRule type="cellIs" dxfId="255" priority="93" operator="equal">
      <formula>220</formula>
    </cfRule>
  </conditionalFormatting>
  <conditionalFormatting sqref="N70:N73">
    <cfRule type="cellIs" dxfId="254" priority="87" operator="equal">
      <formula>310</formula>
    </cfRule>
    <cfRule type="cellIs" dxfId="253" priority="88" operator="equal">
      <formula>220</formula>
    </cfRule>
  </conditionalFormatting>
  <conditionalFormatting sqref="N82:N85">
    <cfRule type="cellIs" dxfId="252" priority="82" operator="equal">
      <formula>310</formula>
    </cfRule>
    <cfRule type="cellIs" dxfId="251" priority="83" operator="equal">
      <formula>220</formula>
    </cfRule>
  </conditionalFormatting>
  <conditionalFormatting sqref="N94:N97">
    <cfRule type="cellIs" dxfId="250" priority="77" operator="equal">
      <formula>310</formula>
    </cfRule>
    <cfRule type="cellIs" dxfId="249" priority="78" operator="equal">
      <formula>220</formula>
    </cfRule>
  </conditionalFormatting>
  <conditionalFormatting sqref="N106:N109">
    <cfRule type="cellIs" dxfId="248" priority="72" operator="equal">
      <formula>310</formula>
    </cfRule>
    <cfRule type="cellIs" dxfId="247" priority="73" operator="equal">
      <formula>220</formula>
    </cfRule>
  </conditionalFormatting>
  <conditionalFormatting sqref="N118:N121">
    <cfRule type="cellIs" dxfId="246" priority="67" operator="equal">
      <formula>310</formula>
    </cfRule>
    <cfRule type="cellIs" dxfId="245" priority="68" operator="equal">
      <formula>220</formula>
    </cfRule>
  </conditionalFormatting>
  <conditionalFormatting sqref="N130:N133">
    <cfRule type="cellIs" dxfId="244" priority="62" operator="equal">
      <formula>310</formula>
    </cfRule>
    <cfRule type="cellIs" dxfId="243" priority="63" operator="equal">
      <formula>220</formula>
    </cfRule>
  </conditionalFormatting>
  <conditionalFormatting sqref="N142:N145">
    <cfRule type="cellIs" dxfId="242" priority="57" operator="equal">
      <formula>310</formula>
    </cfRule>
    <cfRule type="cellIs" dxfId="241" priority="58" operator="equal">
      <formula>220</formula>
    </cfRule>
  </conditionalFormatting>
  <conditionalFormatting sqref="N154:N157">
    <cfRule type="cellIs" dxfId="240" priority="52" operator="equal">
      <formula>310</formula>
    </cfRule>
    <cfRule type="cellIs" dxfId="239" priority="53" operator="equal">
      <formula>220</formula>
    </cfRule>
  </conditionalFormatting>
  <conditionalFormatting sqref="N166:N169">
    <cfRule type="cellIs" dxfId="238" priority="47" operator="equal">
      <formula>310</formula>
    </cfRule>
    <cfRule type="cellIs" dxfId="237" priority="48" operator="equal">
      <formula>220</formula>
    </cfRule>
  </conditionalFormatting>
  <conditionalFormatting sqref="N178:N181">
    <cfRule type="cellIs" dxfId="236" priority="42" operator="equal">
      <formula>310</formula>
    </cfRule>
    <cfRule type="cellIs" dxfId="235" priority="43" operator="equal">
      <formula>220</formula>
    </cfRule>
  </conditionalFormatting>
  <conditionalFormatting sqref="N190:N193">
    <cfRule type="cellIs" dxfId="234" priority="37" operator="equal">
      <formula>310</formula>
    </cfRule>
    <cfRule type="cellIs" dxfId="233" priority="38" operator="equal">
      <formula>220</formula>
    </cfRule>
  </conditionalFormatting>
  <conditionalFormatting sqref="N202:N205">
    <cfRule type="cellIs" dxfId="232" priority="32" operator="equal">
      <formula>310</formula>
    </cfRule>
    <cfRule type="cellIs" dxfId="231" priority="33" operator="equal">
      <formula>220</formula>
    </cfRule>
  </conditionalFormatting>
  <conditionalFormatting sqref="N214:N217">
    <cfRule type="cellIs" dxfId="230" priority="27" operator="equal">
      <formula>310</formula>
    </cfRule>
    <cfRule type="cellIs" dxfId="229" priority="28" operator="equal">
      <formula>220</formula>
    </cfRule>
  </conditionalFormatting>
  <conditionalFormatting sqref="N226:N229">
    <cfRule type="cellIs" dxfId="228" priority="22" operator="equal">
      <formula>310</formula>
    </cfRule>
    <cfRule type="cellIs" dxfId="227" priority="23" operator="equal">
      <formula>220</formula>
    </cfRule>
  </conditionalFormatting>
  <conditionalFormatting sqref="N238:N241">
    <cfRule type="cellIs" dxfId="226" priority="17" operator="equal">
      <formula>310</formula>
    </cfRule>
    <cfRule type="cellIs" dxfId="225" priority="18" operator="equal">
      <formula>220</formula>
    </cfRule>
  </conditionalFormatting>
  <conditionalFormatting sqref="N250:N253">
    <cfRule type="cellIs" dxfId="224" priority="12" operator="equal">
      <formula>310</formula>
    </cfRule>
    <cfRule type="cellIs" dxfId="223" priority="13" operator="equal">
      <formula>220</formula>
    </cfRule>
  </conditionalFormatting>
  <conditionalFormatting sqref="N262:N265">
    <cfRule type="cellIs" dxfId="222" priority="7" operator="equal">
      <formula>310</formula>
    </cfRule>
    <cfRule type="cellIs" dxfId="221" priority="8" operator="equal">
      <formula>220</formula>
    </cfRule>
  </conditionalFormatting>
  <conditionalFormatting sqref="R4:U23">
    <cfRule type="cellIs" dxfId="220" priority="111" operator="notEqual">
      <formula>0</formula>
    </cfRule>
    <cfRule type="cellIs" dxfId="219" priority="112" operator="equal">
      <formula>0</formula>
    </cfRule>
  </conditionalFormatting>
  <conditionalFormatting sqref="B262:B265 B250:B253 B238:B241 B226:B229 B214:B217 B202:B205 B190:B193 B178:B181 B166:B169 B154:B157 B142:B145 B130:B133 B118:B121 B106:B107 B94 B82:B85 B70:B73 B58:B61 B46:B49 B96:B97 B109">
    <cfRule type="expression" priority="5" stopIfTrue="1">
      <formula>ISBLANK(B46)</formula>
    </cfRule>
    <cfRule type="cellIs" dxfId="218" priority="6" stopIfTrue="1" operator="equal">
      <formula>$I$19</formula>
    </cfRule>
  </conditionalFormatting>
  <conditionalFormatting sqref="B95">
    <cfRule type="expression" priority="3" stopIfTrue="1">
      <formula>ISBLANK(B95)</formula>
    </cfRule>
    <cfRule type="cellIs" dxfId="217" priority="4" stopIfTrue="1" operator="equal">
      <formula>$I$19</formula>
    </cfRule>
  </conditionalFormatting>
  <conditionalFormatting sqref="B108">
    <cfRule type="expression" priority="1" stopIfTrue="1">
      <formula>ISBLANK(B108)</formula>
    </cfRule>
    <cfRule type="cellIs" dxfId="216" priority="2" stopIfTrue="1" operator="equal">
      <formula>$I$19</formula>
    </cfRule>
  </conditionalFormatting>
  <dataValidations count="7">
    <dataValidation type="list" allowBlank="1" showInputMessage="1" sqref="B34:C37 B46:C49 B58:C61 B70:C73 B82:C85 B94:C97 B106:C109 B118:C121 B130:C133 B142:C145 B154:C157 B166:C169 B178:C181 B190:C193 B202:C205 B214:C217 B226:C229 B238:C241 B250:C253 B262:C265">
      <formula1>Namen</formula1>
    </dataValidation>
    <dataValidation type="list" allowBlank="1" showInputMessage="1" showErrorMessage="1" sqref="I19:O19">
      <formula1>Namen</formula1>
    </dataValidation>
    <dataValidation type="list" allowBlank="1" showInputMessage="1" sqref="I250:I253 I34:I37 I46:I49 I58:I61 I70:I73 I82:I85 I94:I97 I106:I109 I118:I121 I130:I133 I142:I145 I154:I157 I166:I169 I178:I181 I190:I193 I202:I205 I214:I217 I226:I229 I238:I241 I262:I265">
      <formula1>TMV</formula1>
    </dataValidation>
    <dataValidation type="list" allowBlank="1" showInputMessage="1" sqref="E34:E37 E190:E193 E202:E205 E214:E217 E226:E229 E238:E241 E250:E253 E46:E49 E58:E61 E70:E73 E82:E85 E94:E97 E106:E109 E118:E121 E130:E133 E142:E145 E154:E157 E166:E169 E178:E181 E262:E265">
      <formula1>Legende</formula1>
    </dataValidation>
    <dataValidation type="custom" allowBlank="1" showInputMessage="1" showErrorMessage="1" sqref="Q26:Q27">
      <formula1>"X"</formula1>
    </dataValidation>
    <dataValidation type="list" allowBlank="1" showInputMessage="1" showErrorMessage="1" sqref="J34:J37 J166:J169 J154:J157 J202:J205 J190:J193 J214:J217 J226:J229 J238:J241 J250:J253 J46:J49 J58:J61 J70:J73 J82:J85 J94:J97 J106:J109 J118:J121 J130:J133 J142:J145 J178:J181 O178:O181 O34:O37 O190:O193 O202:O205 O214:O217 O226:O229 O238:O241 O166:O169 O46:O49 O58:O61 O70:O73 O82:O85 O94:O97 O106:O109 O118:O121 O130:O133 O142:O145 O154:O157 O250:O253 J262:J265 O262:O265">
      <formula1>Abfrage</formula1>
    </dataValidation>
    <dataValidation allowBlank="1" showInputMessage="1" sqref="H142:H145 H34:H37 H94:H97 H166:H169 H226:H229 H82:H85 H214:H217 H238:H241 H106:H109 H130:H133 M34:M37 H250:H253 H154:H157 H46:H49 H118:H121 H202:H205 H58:H61 H178:H181 H190:H193 H70:H73 M250:M253 M238:M241 M226:M229 M214:M217 M202:M205 M190:M193 M178:M181 M166:M169 M154:M157 M142:M145 M130:M133 M118:M121 M106:M109 M94:M97 M82:M85 M70:M73 M58:M61 M46:M49 H262:H265 M262:M265"/>
  </dataValidations>
  <pageMargins left="0.59055118110236227" right="0" top="0.23622047244094491" bottom="0.74803149606299213" header="0" footer="0.47244094488188981"/>
  <pageSetup paperSize="9" scale="37" fitToHeight="0" orientation="portrait" verticalDpi="180" r:id="rId1"/>
  <headerFooter alignWithMargins="0">
    <oddFooter>&amp;RSeite &amp;P von &amp;N</oddFooter>
  </headerFooter>
  <legacyDrawing r:id="rId2"/>
  <picture r:id="rId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>
          <x14:formula1>
            <xm:f>Liste!$M$2:$M$7</xm:f>
          </x14:formula1>
          <xm:sqref>G34:G37 G46:G49 G58:G61 G70:G73 G82:G85 G94:G97 G106:G109 G118:G121 G130:G133 G142:G145 G154:G157 G166:G169 G178:G181 G190:G193 G202:G205 G214:G217 G226:G229 G238:G241 G250:G253 G262:G265</xm:sqref>
        </x14:dataValidation>
        <x14:dataValidation type="list" allowBlank="1" showInputMessage="1">
          <x14:formula1>
            <xm:f>Liste!$D$2:$D$10</xm:f>
          </x14:formula1>
          <xm:sqref>F34:F37 F46:F49 F58:F61 F70:F73 F82:F85 F94:F97 F106:F109 F118:F121 F130:F133 F142:F145 F154:F157 F166:F169 F178:F181 F190:F193 F202:F205 F214:F217 F226:F229 F238:F241 F250:F253 F262:F265</xm:sqref>
        </x14:dataValidation>
        <x14:dataValidation type="list" allowBlank="1" showInputMessage="1" showErrorMessage="1">
          <x14:formula1>
            <xm:f>Liste!$A$2:$A$7</xm:f>
          </x14:formula1>
          <xm:sqref>D4:E4</xm:sqref>
        </x14:dataValidation>
        <x14:dataValidation type="list" allowBlank="1" showInputMessage="1">
          <x14:formula1>
            <xm:f>Liste!$N$3:$N$7</xm:f>
          </x14:formula1>
          <xm:sqref>N34:N37 N262:N265 N250:N253 N238:N241 N226:N229 N214:N217 N202:N205 N190:N193 N178:N181 N166:N169 N154:N157 N142:N145 N130:N133 N118:N121 N106:N109 N94:N97 N82:N85 N70:N73 N58:N61 N46:N49</xm:sqref>
        </x14:dataValidation>
        <x14:dataValidation type="list" allowBlank="1" showInputMessage="1">
          <x14:formula1>
            <xm:f>Liste!$M$3:$M$7</xm:f>
          </x14:formula1>
          <xm:sqref>L34:L37 L46:L49 L262:L265 L250:L253 L238:L241 L226:L229 L214:L217 L202:L205 L190:L193 L178:L181 L166:L169 L154:L157 L142:L145 L130:L133 L118:L121 L106:L109 L94:L97 L82:L85 L70:L73 L58:L61</xm:sqref>
        </x14:dataValidation>
        <x14:dataValidation type="list" allowBlank="1" showInputMessage="1">
          <x14:formula1>
            <xm:f>Liste!$D$3:$D$10</xm:f>
          </x14:formula1>
          <xm:sqref>K34:K37 K154:K157 K262:K265 K94:K97 K250:K253 K142:K145 K238:K241 K46:K49 K226:K229 K130:K133 K214:K217 K82:K85 K202:K205 K118:K121 K190:K193 K58:K61 K178:K181 K106:K109 K166:K169 K70:K73</xm:sqref>
        </x14:dataValidation>
        <x14:dataValidation type="list" allowBlank="1" showErrorMessage="1" error="Liste ergänzen!">
          <x14:formula1>
            <xm:f>Liste!$H$2:$H$11</xm:f>
          </x14:formula1>
          <xm:sqref>I5:O5</xm:sqref>
        </x14:dataValidation>
        <x14:dataValidation type="list" allowBlank="1" showInputMessage="1" error="Liste ergänzen!_x000a_">
          <x14:formula1>
            <xm:f>Liste!$I$2:$I$13</xm:f>
          </x14:formula1>
          <xm:sqref>I6:O7</xm:sqref>
        </x14:dataValidation>
        <x14:dataValidation type="list" allowBlank="1" showInputMessage="1" showErrorMessage="1" error="Liste ergänzen!">
          <x14:formula1>
            <xm:f>Liste!$J$2:$J$12</xm:f>
          </x14:formula1>
          <xm:sqref>D5:E5</xm:sqref>
        </x14:dataValidation>
        <x14:dataValidation type="list" allowBlank="1" showInputMessage="1" showErrorMessage="1" error="Liste ergänzen!_x000a_">
          <x14:formula1>
            <xm:f>Liste!$K$2:$K$12</xm:f>
          </x14:formula1>
          <xm:sqref>D6:E6</xm:sqref>
        </x14:dataValidation>
        <x14:dataValidation type="list" allowBlank="1" showInputMessage="1" showErrorMessage="1" error="Name in Liste ergänzen!">
          <x14:formula1>
            <xm:f>Liste!$G$2:$G$8</xm:f>
          </x14:formula1>
          <xm:sqref>I4:O4</xm:sqref>
        </x14:dataValidation>
        <x14:dataValidation type="list" allowBlank="1" showInputMessage="1">
          <x14:formula1>
            <xm:f>Liste!$E$3:$E$9</xm:f>
          </x14:formula1>
          <xm:sqref>D226:D229 D190:D193 D202:D205 D214:D217 D34:D37 D238:D241 D250:D253 D46:D49 D58:D61 D70:D73 D82:D85 D94:D97 D106:D109 D118:D121 D130:D133 D142:D145 D154:D157 D166:D169 D178:D181 D262:D265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B273"/>
  <sheetViews>
    <sheetView tabSelected="1" topLeftCell="B1" zoomScale="120" zoomScaleNormal="120" workbookViewId="0">
      <selection activeCell="I19" sqref="I19:O19"/>
    </sheetView>
  </sheetViews>
  <sheetFormatPr baseColWidth="10" defaultRowHeight="12.75" x14ac:dyDescent="0.2"/>
  <cols>
    <col min="1" max="1" width="3.85546875" style="264" customWidth="1"/>
    <col min="2" max="2" width="8.5703125" style="264" customWidth="1"/>
    <col min="3" max="3" width="20.7109375" style="264" customWidth="1"/>
    <col min="4" max="4" width="11.28515625" style="264" customWidth="1"/>
    <col min="5" max="5" width="11" style="264" customWidth="1"/>
    <col min="6" max="6" width="8.42578125" style="9" customWidth="1"/>
    <col min="7" max="7" width="10" style="9" customWidth="1"/>
    <col min="8" max="9" width="8.42578125" style="264" customWidth="1"/>
    <col min="10" max="10" width="4.42578125" style="11" customWidth="1"/>
    <col min="11" max="14" width="8.42578125" style="264" customWidth="1"/>
    <col min="15" max="15" width="4.42578125" style="11" customWidth="1"/>
    <col min="16" max="16" width="13" style="11" customWidth="1"/>
    <col min="17" max="17" width="7.7109375" style="264" customWidth="1"/>
    <col min="18" max="21" width="35.7109375" style="264" customWidth="1"/>
    <col min="22" max="16384" width="11.42578125" style="264"/>
  </cols>
  <sheetData>
    <row r="1" spans="1:26" s="17" customFormat="1" ht="18" customHeight="1" x14ac:dyDescent="0.25">
      <c r="A1" s="6" t="s">
        <v>0</v>
      </c>
      <c r="C1" s="6"/>
      <c r="D1" s="29"/>
      <c r="E1" s="30"/>
      <c r="F1" s="30"/>
      <c r="G1" s="6"/>
      <c r="H1" s="2" t="s">
        <v>1</v>
      </c>
      <c r="I1" s="302">
        <v>46165</v>
      </c>
      <c r="J1" s="303"/>
      <c r="K1" s="262"/>
      <c r="L1" s="262"/>
      <c r="M1" s="262"/>
      <c r="N1" s="262"/>
      <c r="O1" s="31"/>
      <c r="P1" s="31"/>
      <c r="Q1" s="281" t="s">
        <v>114</v>
      </c>
      <c r="R1" s="281"/>
      <c r="S1" s="281"/>
      <c r="T1" s="281"/>
      <c r="U1" s="281"/>
    </row>
    <row r="2" spans="1:26" ht="18" customHeight="1" x14ac:dyDescent="0.25">
      <c r="A2" s="283" t="s">
        <v>116</v>
      </c>
      <c r="B2" s="283"/>
      <c r="C2" s="283"/>
      <c r="D2" s="283"/>
      <c r="E2" s="283"/>
      <c r="F2" s="283"/>
      <c r="G2" s="283"/>
      <c r="H2" s="283"/>
      <c r="I2" s="203"/>
      <c r="J2" s="64"/>
      <c r="K2" s="64"/>
      <c r="L2" s="64"/>
      <c r="M2" s="64"/>
      <c r="N2" s="64"/>
      <c r="O2" s="64"/>
      <c r="P2" s="64"/>
      <c r="Q2" s="282"/>
      <c r="R2" s="282"/>
      <c r="S2" s="282"/>
      <c r="T2" s="282"/>
      <c r="U2" s="282"/>
    </row>
    <row r="3" spans="1:26" ht="18" customHeight="1" thickBot="1" x14ac:dyDescent="0.3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55" t="s">
        <v>107</v>
      </c>
      <c r="R3" s="56" t="s">
        <v>108</v>
      </c>
      <c r="S3" s="56" t="s">
        <v>109</v>
      </c>
      <c r="T3" s="56" t="s">
        <v>110</v>
      </c>
      <c r="U3" s="56" t="s">
        <v>111</v>
      </c>
    </row>
    <row r="4" spans="1:26" s="21" customFormat="1" ht="18" customHeight="1" x14ac:dyDescent="0.25">
      <c r="B4" s="284" t="s">
        <v>2</v>
      </c>
      <c r="C4" s="285"/>
      <c r="D4" s="286" t="s">
        <v>68</v>
      </c>
      <c r="E4" s="287"/>
      <c r="G4" s="288" t="s">
        <v>3</v>
      </c>
      <c r="H4" s="285"/>
      <c r="I4" s="289"/>
      <c r="J4" s="289"/>
      <c r="K4" s="289"/>
      <c r="L4" s="289"/>
      <c r="M4" s="289"/>
      <c r="N4" s="289"/>
      <c r="O4" s="290"/>
      <c r="P4" s="223" t="s">
        <v>161</v>
      </c>
      <c r="Q4" s="56">
        <v>1</v>
      </c>
      <c r="R4" s="77" t="str">
        <f>B34</f>
        <v>Schauer, Stephan</v>
      </c>
      <c r="S4" s="77" t="str">
        <f>B35</f>
        <v>Westenberger, Moritz</v>
      </c>
      <c r="T4" s="77" t="str">
        <f>B36</f>
        <v>Meier Annett</v>
      </c>
      <c r="U4" s="77" t="str">
        <f>B37</f>
        <v>Kossack, Robert</v>
      </c>
    </row>
    <row r="5" spans="1:26" s="21" customFormat="1" ht="18" customHeight="1" x14ac:dyDescent="0.25">
      <c r="B5" s="291" t="s">
        <v>4</v>
      </c>
      <c r="C5" s="292"/>
      <c r="D5" s="293" t="s">
        <v>50</v>
      </c>
      <c r="E5" s="294"/>
      <c r="G5" s="291" t="s">
        <v>5</v>
      </c>
      <c r="H5" s="292"/>
      <c r="I5" s="295" t="s">
        <v>49</v>
      </c>
      <c r="J5" s="295"/>
      <c r="K5" s="295"/>
      <c r="L5" s="295"/>
      <c r="M5" s="295"/>
      <c r="N5" s="295"/>
      <c r="O5" s="296"/>
      <c r="P5" s="222"/>
      <c r="Q5" s="56">
        <v>2</v>
      </c>
      <c r="R5" s="77" t="str">
        <f>B46</f>
        <v>Uhlmann, Oliver</v>
      </c>
      <c r="S5" s="77" t="str">
        <f>B47</f>
        <v>Uhlmann, Lukas</v>
      </c>
      <c r="T5" s="77" t="str">
        <f>B48</f>
        <v>Bekuhrs, Wilfried</v>
      </c>
      <c r="U5" s="77" t="str">
        <f>B49</f>
        <v>Zinov, Sergey</v>
      </c>
    </row>
    <row r="6" spans="1:26" s="21" customFormat="1" ht="18" customHeight="1" thickBot="1" x14ac:dyDescent="0.3">
      <c r="B6" s="297" t="s">
        <v>6</v>
      </c>
      <c r="C6" s="298"/>
      <c r="D6" s="299" t="s">
        <v>60</v>
      </c>
      <c r="E6" s="300"/>
      <c r="F6" s="22"/>
      <c r="G6" s="301" t="s">
        <v>275</v>
      </c>
      <c r="H6" s="292"/>
      <c r="I6" s="295"/>
      <c r="J6" s="295"/>
      <c r="K6" s="295"/>
      <c r="L6" s="295"/>
      <c r="M6" s="295"/>
      <c r="N6" s="295"/>
      <c r="O6" s="296"/>
      <c r="P6" s="222"/>
      <c r="Q6" s="56">
        <v>3</v>
      </c>
      <c r="R6" s="77" t="str">
        <f>B58</f>
        <v>Schauer, Stephan</v>
      </c>
      <c r="S6" s="77" t="str">
        <f>B59</f>
        <v>Böbener Marcus</v>
      </c>
      <c r="T6" s="77" t="str">
        <f>B60</f>
        <v>Kossack, Robert</v>
      </c>
      <c r="U6" s="77" t="str">
        <f>B61</f>
        <v>Schultz, Danny</v>
      </c>
    </row>
    <row r="7" spans="1:26" s="21" customFormat="1" ht="18" customHeight="1" thickBot="1" x14ac:dyDescent="0.3">
      <c r="G7" s="312" t="s">
        <v>276</v>
      </c>
      <c r="H7" s="298"/>
      <c r="I7" s="313"/>
      <c r="J7" s="313"/>
      <c r="K7" s="313"/>
      <c r="L7" s="313"/>
      <c r="M7" s="313"/>
      <c r="N7" s="313"/>
      <c r="O7" s="314"/>
      <c r="P7" s="23"/>
      <c r="Q7" s="56">
        <v>4</v>
      </c>
      <c r="R7" s="77" t="str">
        <f>B70</f>
        <v>Westenberger, Moritz</v>
      </c>
      <c r="S7" s="77" t="str">
        <f>B71</f>
        <v>Hein, Steffen</v>
      </c>
      <c r="T7" s="77" t="str">
        <f>B72</f>
        <v>Voigt, Uwe</v>
      </c>
      <c r="U7" s="77" t="str">
        <f>B73</f>
        <v>Rieken, Fiona</v>
      </c>
    </row>
    <row r="8" spans="1:26" s="21" customFormat="1" ht="18" customHeight="1" thickBot="1" x14ac:dyDescent="0.3">
      <c r="B8" s="6" t="s">
        <v>86</v>
      </c>
      <c r="D8" s="22"/>
      <c r="E8" s="268"/>
      <c r="H8" s="24"/>
      <c r="I8" s="24"/>
      <c r="J8" s="268"/>
      <c r="K8" s="24"/>
      <c r="L8" s="24"/>
      <c r="M8" s="24"/>
      <c r="N8" s="24"/>
      <c r="O8" s="23"/>
      <c r="P8" s="23"/>
      <c r="Q8" s="56">
        <v>5</v>
      </c>
      <c r="R8" s="77" t="str">
        <f>B82</f>
        <v>Keller,Frank</v>
      </c>
      <c r="S8" s="77" t="str">
        <f>B83</f>
        <v>Häußler, Norbert</v>
      </c>
      <c r="T8" s="77" t="str">
        <f>B84</f>
        <v>Bürgel, Gerald</v>
      </c>
      <c r="U8" s="77" t="str">
        <f>B85</f>
        <v>Schultz, Danny</v>
      </c>
    </row>
    <row r="9" spans="1:26" s="21" customFormat="1" ht="18" customHeight="1" thickBot="1" x14ac:dyDescent="0.3">
      <c r="A9" s="22"/>
      <c r="B9" s="321" t="s">
        <v>79</v>
      </c>
      <c r="C9" s="322"/>
      <c r="D9" s="322"/>
      <c r="E9" s="323"/>
      <c r="F9" s="268"/>
      <c r="G9" s="324" t="s">
        <v>7</v>
      </c>
      <c r="H9" s="325"/>
      <c r="I9" s="325"/>
      <c r="J9" s="325"/>
      <c r="K9" s="325"/>
      <c r="L9" s="325"/>
      <c r="M9" s="325"/>
      <c r="N9" s="325"/>
      <c r="O9" s="326"/>
      <c r="P9" s="268"/>
      <c r="Q9" s="56">
        <v>6</v>
      </c>
      <c r="R9" s="77" t="str">
        <f>B94</f>
        <v>Schauer, Stephan</v>
      </c>
      <c r="S9" s="77" t="str">
        <f>B95</f>
        <v>Heinich, Jenny</v>
      </c>
      <c r="T9" s="77" t="str">
        <f>B96</f>
        <v>Kossack, Robert</v>
      </c>
      <c r="U9" s="77" t="str">
        <f>B97</f>
        <v>Segatz, Frank</v>
      </c>
    </row>
    <row r="10" spans="1:26" s="21" customFormat="1" ht="18" customHeight="1" x14ac:dyDescent="0.25">
      <c r="A10" s="22"/>
      <c r="B10" s="67" t="s">
        <v>37</v>
      </c>
      <c r="C10" s="68"/>
      <c r="D10" s="327">
        <f>SUM(F38,F50,F62,F74,F86,F98,F110,F122,F134,F146,F158,F170,F182,F194,F206,F218,F230,F242,F254,F266)+SUM(K38,K50,K62,K74,K86,K98,K110,K122,K134,K146,K158,K170,K182,K194,K206,K218,K230,K242,K254,K266)</f>
        <v>648</v>
      </c>
      <c r="E10" s="328"/>
      <c r="F10" s="124"/>
      <c r="G10" s="74" t="s">
        <v>124</v>
      </c>
      <c r="H10" s="65"/>
      <c r="I10" s="65"/>
      <c r="J10" s="65"/>
      <c r="K10" s="65"/>
      <c r="L10" s="65"/>
      <c r="M10" s="65"/>
      <c r="N10" s="65"/>
      <c r="O10" s="66">
        <f>COUNTIF(E33:E264,"TM")</f>
        <v>7</v>
      </c>
      <c r="P10" s="268"/>
      <c r="Q10" s="56">
        <v>7</v>
      </c>
      <c r="R10" s="78" t="str">
        <f>B106</f>
        <v>Westenberger, Moritz</v>
      </c>
      <c r="S10" s="78" t="str">
        <f>B107</f>
        <v>Rieken, Fiona</v>
      </c>
      <c r="T10" s="78" t="str">
        <f>B108</f>
        <v>Uhlmann, Lukas</v>
      </c>
      <c r="U10" s="78" t="str">
        <f>B109</f>
        <v>Uhlmann, Oliver</v>
      </c>
      <c r="V10" s="82"/>
      <c r="W10" s="82"/>
    </row>
    <row r="11" spans="1:26" s="21" customFormat="1" ht="18" customHeight="1" x14ac:dyDescent="0.25">
      <c r="A11" s="22"/>
      <c r="B11" s="69" t="s">
        <v>33</v>
      </c>
      <c r="C11" s="70"/>
      <c r="D11" s="329">
        <f>SUM(G38,G50,G62,G74,G86,G98,G110,G122,G134,G146,G158,G170,G182,G194,G206,G218,G230,G242,G254,G266)+SUM(L38,L50,L62,L74,L86,L98,L110,L122,L134,L146,L158,L170,L182,L194,L206,L218,L230,L242,L254,L266)</f>
        <v>0</v>
      </c>
      <c r="E11" s="330"/>
      <c r="F11" s="124"/>
      <c r="G11" s="266" t="s">
        <v>123</v>
      </c>
      <c r="H11" s="63"/>
      <c r="I11" s="63"/>
      <c r="J11" s="63"/>
      <c r="K11" s="63"/>
      <c r="L11" s="63"/>
      <c r="M11" s="63"/>
      <c r="N11" s="63"/>
      <c r="O11" s="40">
        <f>COUNTIF(E33:E264,"V")</f>
        <v>4</v>
      </c>
      <c r="P11" s="268"/>
      <c r="Q11" s="56">
        <v>8</v>
      </c>
      <c r="R11" s="77" t="str">
        <f>B118</f>
        <v>Schauer, Stephan</v>
      </c>
      <c r="S11" s="77" t="str">
        <f>B119</f>
        <v>Steinburg, Nico</v>
      </c>
      <c r="T11" s="77" t="str">
        <f>B120</f>
        <v>Westenberger, Moritz</v>
      </c>
      <c r="U11" s="77" t="str">
        <f>B121</f>
        <v>Schwarz, Jerome</v>
      </c>
      <c r="V11" s="264"/>
      <c r="W11" s="264"/>
    </row>
    <row r="12" spans="1:26" s="21" customFormat="1" ht="18" customHeight="1" x14ac:dyDescent="0.25">
      <c r="A12" s="22"/>
      <c r="B12" s="331" t="s">
        <v>85</v>
      </c>
      <c r="C12" s="332"/>
      <c r="D12" s="329">
        <f>SUM(H38,H50,H62,H74,H86,H98,H110,H122,H134,H146,H158,H170,H182,H194,H206,H218,H230,H242,H254,H266)+SUM(M38,M50,M62,M74,M86,M98,M110,M122,M134,M146,M158,M170,M182,M194,M206,M218,M230,M242,M254,M266)</f>
        <v>0</v>
      </c>
      <c r="E12" s="330"/>
      <c r="F12" s="124"/>
      <c r="G12" s="75" t="s">
        <v>122</v>
      </c>
      <c r="H12" s="62"/>
      <c r="I12" s="62"/>
      <c r="J12" s="62"/>
      <c r="K12" s="62"/>
      <c r="L12" s="62"/>
      <c r="M12" s="62"/>
      <c r="N12" s="62"/>
      <c r="O12" s="40">
        <f>COUNTIF(E33:E264,"L")</f>
        <v>0</v>
      </c>
      <c r="P12" s="268"/>
      <c r="Q12" s="56">
        <v>9</v>
      </c>
      <c r="R12" s="77" t="str">
        <f>B130</f>
        <v>Kögler, Norbert</v>
      </c>
      <c r="S12" s="77" t="str">
        <f>B131</f>
        <v>Schultz, Danny</v>
      </c>
      <c r="T12" s="77" t="str">
        <f>B132</f>
        <v>Neumann, Marcel</v>
      </c>
      <c r="U12" s="77" t="str">
        <f>B133</f>
        <v>Kossack, Robert</v>
      </c>
      <c r="V12" s="264"/>
      <c r="W12" s="264"/>
    </row>
    <row r="13" spans="1:26" s="21" customFormat="1" ht="18" customHeight="1" thickBot="1" x14ac:dyDescent="0.3">
      <c r="A13" s="22"/>
      <c r="B13" s="71" t="s">
        <v>95</v>
      </c>
      <c r="C13" s="72"/>
      <c r="D13" s="304">
        <f>SUM(I38,I50,I62,I74,I86,I98,I110,I122,I134,I146,I158,I170,I182,I194,I206,I218,I230,I242,I254,I266)+SUM(N38,N50,N62,N74,N86,N98,N110,N122,N134,N146,N158,N170,N182,N194,N206,N218,N230,N242,N254,N266)</f>
        <v>1125</v>
      </c>
      <c r="E13" s="305"/>
      <c r="F13" s="124"/>
      <c r="G13" s="75" t="s">
        <v>117</v>
      </c>
      <c r="H13" s="62"/>
      <c r="I13" s="62"/>
      <c r="J13" s="62"/>
      <c r="K13" s="62"/>
      <c r="L13" s="62"/>
      <c r="M13" s="62"/>
      <c r="N13" s="62"/>
      <c r="O13" s="40">
        <f>COUNTIF(E33:E264,"S")</f>
        <v>0</v>
      </c>
      <c r="P13" s="268"/>
      <c r="Q13" s="56">
        <v>10</v>
      </c>
      <c r="R13" s="78" t="str">
        <f>B142</f>
        <v>Westenberger, Moritz</v>
      </c>
      <c r="S13" s="77" t="str">
        <f>B143</f>
        <v>Fuentes Perez, Emilio</v>
      </c>
      <c r="T13" s="77" t="str">
        <f>B144</f>
        <v>Rieken, Fiona</v>
      </c>
      <c r="U13" s="77" t="str">
        <f>B145</f>
        <v>Zinov, Sergey</v>
      </c>
      <c r="V13" s="264"/>
      <c r="W13" s="264"/>
      <c r="X13" s="8"/>
      <c r="Y13" s="8"/>
      <c r="Z13" s="12"/>
    </row>
    <row r="14" spans="1:26" s="21" customFormat="1" ht="18" customHeight="1" x14ac:dyDescent="0.25">
      <c r="A14" s="22"/>
      <c r="B14" s="41" t="s">
        <v>36</v>
      </c>
      <c r="C14" s="42"/>
      <c r="D14" s="306">
        <f>SUM(F38,F50,F62,F74,F86,F98,F110,F122,F134,F146,F158,F170,F182,F194,F206,F218,F230,F242,F254,F266)+SUM(G38,G50,G62,G74,G86,G98,G110,G122,G134,G146,G158,G170,G182,G194,G206,G218,G230,G242,G254,G266)+SUM(H38,H50,H62,H74,H86,H98,H110,H122,H134,H146,H158,H170,H182,H194,H206,H218,H230,H242,H254,H266)+SUM(I38,I50,I62,I74,I86,I98,I110,I122,I134,I146,I158,I170,I182,I194,I206,I218,I230,I242,I254,I266)</f>
        <v>910</v>
      </c>
      <c r="E14" s="307"/>
      <c r="F14" s="124"/>
      <c r="G14" s="266" t="s">
        <v>121</v>
      </c>
      <c r="H14" s="63"/>
      <c r="I14" s="63"/>
      <c r="J14" s="63"/>
      <c r="K14" s="63"/>
      <c r="L14" s="63"/>
      <c r="M14" s="63"/>
      <c r="N14" s="63"/>
      <c r="O14" s="40">
        <f>COUNTIF(E33:E264,"BS")</f>
        <v>0</v>
      </c>
      <c r="P14" s="268"/>
      <c r="Q14" s="56">
        <v>11</v>
      </c>
      <c r="R14" s="77">
        <f>B154</f>
        <v>0</v>
      </c>
      <c r="S14" s="77">
        <f>B155</f>
        <v>0</v>
      </c>
      <c r="T14" s="77">
        <f>B156</f>
        <v>0</v>
      </c>
      <c r="U14" s="77">
        <f>B157</f>
        <v>0</v>
      </c>
      <c r="V14" s="264"/>
      <c r="W14" s="264"/>
      <c r="X14" s="4"/>
      <c r="Y14" s="5"/>
      <c r="Z14" s="11"/>
    </row>
    <row r="15" spans="1:26" s="21" customFormat="1" ht="18" customHeight="1" thickBot="1" x14ac:dyDescent="0.3">
      <c r="A15" s="22"/>
      <c r="B15" s="43" t="s">
        <v>87</v>
      </c>
      <c r="C15" s="44"/>
      <c r="D15" s="308">
        <f>SUM(K38,K50,K62,K74,K86,K98,K110,K122,K134,K146,K158,K170,K182,K194,K206,K218,K230,K242,K254,K266)+SUM(L38,L50,L62,L74,L86,L98,L110,L122,L134,L146,L158,L170,L182,L194,L206,L218,L230,L242,L254,L266)+SUM(M38,M50,M62,M74,M86,M98,M110,M122,M134,M146,M158,M170,M182,M194,M206,M218,M230,M242,M254,M266)+SUM(N38,N50,N62,N74,N86,N98,N110,N122,N134,N146,N158,N170,N182,N194,N206,N218,N230,N242,N254,N266)</f>
        <v>863</v>
      </c>
      <c r="E15" s="309"/>
      <c r="F15" s="124"/>
      <c r="G15" s="310" t="s">
        <v>120</v>
      </c>
      <c r="H15" s="311"/>
      <c r="I15" s="311"/>
      <c r="J15" s="311"/>
      <c r="K15" s="311"/>
      <c r="L15" s="267"/>
      <c r="M15" s="267"/>
      <c r="N15" s="267"/>
      <c r="O15" s="40">
        <f>COUNTIF(E33:E265,"fremd")</f>
        <v>10</v>
      </c>
      <c r="P15" s="268"/>
      <c r="Q15" s="56">
        <v>12</v>
      </c>
      <c r="R15" s="77">
        <f>B166</f>
        <v>0</v>
      </c>
      <c r="S15" s="77">
        <f>B167</f>
        <v>0</v>
      </c>
      <c r="T15" s="77">
        <f>B168</f>
        <v>0</v>
      </c>
      <c r="U15" s="77">
        <f>B169</f>
        <v>0</v>
      </c>
      <c r="V15" s="264"/>
      <c r="W15" s="264"/>
      <c r="X15" s="4"/>
      <c r="Y15" s="5"/>
      <c r="Z15" s="11"/>
    </row>
    <row r="16" spans="1:26" s="21" customFormat="1" ht="18" customHeight="1" thickBot="1" x14ac:dyDescent="0.3">
      <c r="A16" s="22"/>
      <c r="B16" s="315" t="s">
        <v>88</v>
      </c>
      <c r="C16" s="316"/>
      <c r="D16" s="317">
        <f>SUM(D14:E15)</f>
        <v>1773</v>
      </c>
      <c r="E16" s="318"/>
      <c r="F16" s="268"/>
      <c r="G16" s="319" t="s">
        <v>156</v>
      </c>
      <c r="H16" s="320"/>
      <c r="I16" s="320"/>
      <c r="J16" s="320"/>
      <c r="K16" s="320"/>
      <c r="L16" s="265"/>
      <c r="M16" s="265"/>
      <c r="N16" s="265"/>
      <c r="O16" s="50">
        <f>COUNTIF(E34:E266,"LVM")</f>
        <v>12</v>
      </c>
      <c r="P16" s="268"/>
      <c r="Q16" s="56">
        <v>13</v>
      </c>
      <c r="R16" s="78">
        <f>B178</f>
        <v>0</v>
      </c>
      <c r="S16" s="77">
        <f>B179</f>
        <v>0</v>
      </c>
      <c r="T16" s="77">
        <f>B180</f>
        <v>0</v>
      </c>
      <c r="U16" s="77">
        <f>B181</f>
        <v>0</v>
      </c>
      <c r="V16" s="264"/>
      <c r="W16" s="264"/>
      <c r="X16" s="82"/>
      <c r="Y16" s="82"/>
      <c r="Z16" s="82"/>
    </row>
    <row r="17" spans="1:28" s="21" customFormat="1" ht="18" customHeight="1" thickBot="1" x14ac:dyDescent="0.3">
      <c r="A17" s="22"/>
      <c r="B17" s="6"/>
      <c r="C17" s="6"/>
      <c r="D17" s="73"/>
      <c r="E17" s="73"/>
      <c r="F17" s="268"/>
      <c r="G17" s="345"/>
      <c r="H17" s="345"/>
      <c r="I17" s="345"/>
      <c r="J17" s="345"/>
      <c r="K17" s="345"/>
      <c r="L17" s="345"/>
      <c r="M17" s="345"/>
      <c r="N17" s="345"/>
      <c r="O17" s="345"/>
      <c r="P17" s="268"/>
      <c r="Q17" s="56">
        <v>14</v>
      </c>
      <c r="R17" s="77">
        <f>B190</f>
        <v>0</v>
      </c>
      <c r="S17" s="77">
        <f>B191</f>
        <v>0</v>
      </c>
      <c r="T17" s="77">
        <f>B192</f>
        <v>0</v>
      </c>
      <c r="U17" s="77">
        <f>B193</f>
        <v>0</v>
      </c>
      <c r="V17" s="264"/>
      <c r="W17" s="264"/>
      <c r="X17" s="82"/>
      <c r="Y17" s="82"/>
      <c r="Z17" s="82"/>
    </row>
    <row r="18" spans="1:28" s="21" customFormat="1" ht="18" customHeight="1" x14ac:dyDescent="0.25">
      <c r="A18" s="22"/>
      <c r="B18" s="346"/>
      <c r="C18" s="346"/>
      <c r="D18" s="346"/>
      <c r="E18" s="346"/>
      <c r="F18" s="268"/>
      <c r="G18" s="347" t="s">
        <v>162</v>
      </c>
      <c r="H18" s="348"/>
      <c r="I18" s="348"/>
      <c r="J18" s="348"/>
      <c r="K18" s="348"/>
      <c r="L18" s="348"/>
      <c r="M18" s="348"/>
      <c r="N18" s="348"/>
      <c r="O18" s="349"/>
      <c r="P18" s="97"/>
      <c r="Q18" s="56">
        <v>15</v>
      </c>
      <c r="R18" s="77">
        <f>B202</f>
        <v>0</v>
      </c>
      <c r="S18" s="77">
        <f>B203</f>
        <v>0</v>
      </c>
      <c r="T18" s="77">
        <f>B204</f>
        <v>0</v>
      </c>
      <c r="U18" s="77">
        <f>B205</f>
        <v>0</v>
      </c>
      <c r="V18" s="264"/>
      <c r="W18" s="264"/>
      <c r="X18" s="82"/>
      <c r="Y18" s="82"/>
      <c r="Z18" s="82"/>
    </row>
    <row r="19" spans="1:28" s="21" customFormat="1" ht="18" customHeight="1" x14ac:dyDescent="0.25">
      <c r="A19" s="22"/>
      <c r="B19" s="350"/>
      <c r="C19" s="351"/>
      <c r="D19" s="351"/>
      <c r="E19" s="351"/>
      <c r="F19" s="268"/>
      <c r="G19" s="352" t="s">
        <v>97</v>
      </c>
      <c r="H19" s="353"/>
      <c r="I19" s="335"/>
      <c r="J19" s="354"/>
      <c r="K19" s="354"/>
      <c r="L19" s="354"/>
      <c r="M19" s="354"/>
      <c r="N19" s="354"/>
      <c r="O19" s="355"/>
      <c r="P19" s="98"/>
      <c r="Q19" s="56">
        <v>16</v>
      </c>
      <c r="R19" s="78">
        <f>B214</f>
        <v>0</v>
      </c>
      <c r="S19" s="77">
        <f>B215</f>
        <v>0</v>
      </c>
      <c r="T19" s="77">
        <f>B216</f>
        <v>0</v>
      </c>
      <c r="U19" s="77">
        <f>B217</f>
        <v>0</v>
      </c>
      <c r="V19" s="82"/>
      <c r="W19" s="82"/>
      <c r="X19" s="82"/>
    </row>
    <row r="20" spans="1:28" s="21" customFormat="1" ht="18" customHeight="1" x14ac:dyDescent="0.25">
      <c r="A20" s="22"/>
      <c r="B20" s="263"/>
      <c r="C20" s="264"/>
      <c r="D20" s="264"/>
      <c r="E20" s="264"/>
      <c r="F20" s="268"/>
      <c r="G20" s="333" t="s">
        <v>8</v>
      </c>
      <c r="H20" s="334"/>
      <c r="I20" s="335"/>
      <c r="J20" s="336"/>
      <c r="K20" s="336"/>
      <c r="L20" s="336"/>
      <c r="M20" s="336"/>
      <c r="N20" s="336"/>
      <c r="O20" s="337"/>
      <c r="P20" s="98"/>
      <c r="Q20" s="56">
        <v>17</v>
      </c>
      <c r="R20" s="77">
        <f>B226</f>
        <v>0</v>
      </c>
      <c r="S20" s="77">
        <f>B227</f>
        <v>0</v>
      </c>
      <c r="T20" s="77">
        <f>B228</f>
        <v>0</v>
      </c>
      <c r="U20" s="77">
        <f>B229</f>
        <v>0</v>
      </c>
      <c r="V20" s="82"/>
      <c r="W20" s="82"/>
      <c r="X20" s="82"/>
    </row>
    <row r="21" spans="1:28" s="21" customFormat="1" ht="18" customHeight="1" x14ac:dyDescent="0.25">
      <c r="A21" s="22"/>
      <c r="B21" s="338"/>
      <c r="C21" s="339"/>
      <c r="D21" s="339"/>
      <c r="E21" s="339"/>
      <c r="F21" s="268"/>
      <c r="G21" s="340" t="s">
        <v>37</v>
      </c>
      <c r="H21" s="341"/>
      <c r="I21" s="342">
        <f ca="1">SUMIF(B34:C37,I19,F34:F37)+SUMIF(B46:C49,I19,F46:F49)+SUMIF(B58:C61,I19,F58:F61)+SUMIF(B70:C73,I19,F70:F73)+SUMIF(B82:C85,I19,F82:F85)+SUMIF(B94:C97,I19,F94:F97)+SUMIF(B106:C109,I19,F106:F109)+SUMIF(B118:C121,I19,F118:F121)+SUMIF(B130:C133,I19,F130:F133)+SUMIF(B142:C145,I19,F142:F145)+SUMIF(B154:C157,I19,F154:F157)+SUMIF(B166:C169,I19,F166:F169)+SUMIF(B178:C181,I19,F178:F181)+SUMIF(B190:C193,I19,F190:F193)+SUMIF(B202:C205,I19,F202:F205)+SUMIF(B214:C217,I19,F214:F217)+SUMIF(B226:C229,I19,F226:F229)+SUMIF(B238:C241,I19,F238:F241)+SUMIF(B250:C253,I19,F250:F253)+SUMIF(B262:C265,I19,F262:F265)+SUMIF(B34:C37,I19,K34:K37)+SUMIF(B46:C49,I19,K46:K49)+SUMIF(B58:C61,I19,K58:K61)+SUMIF(B70:C73,I19,K70:K73)+SUMIF(B82:C85,I19,K82:K85)+SUMIF(B94:C97,I19,K94:K97)+SUMIF(B106:C109,I19,K106:K109)+SUMIF(B118:C121,I19,K118:K121)+SUMIF(B130:C133,I19,K130:K133)+SUMIF(B142:C145,I19,K142:K145)+SUMIF(B154:C157,I19,K154:K157)+SUMIF(B166:C169,I19,K166:K169)+SUMIF(B178:C181,I19,K178:K181)+SUMIF(B190:C193,I19,K190:K193)+SUMIF(B202:C205,I19,K202:K205)+SUMIF(B214:C217,I19,K214:K217)+SUMIF(B226:C229,I19,K226:K229)+SUMIF(B238:C241,I19,K238:K241)+SUMIF(B250:C253,I19,K250:K253)+SUMIF(B262:C265,I19,K262:K265)</f>
        <v>0</v>
      </c>
      <c r="J21" s="343"/>
      <c r="K21" s="343"/>
      <c r="L21" s="343"/>
      <c r="M21" s="343"/>
      <c r="N21" s="343"/>
      <c r="O21" s="344"/>
      <c r="P21" s="15"/>
      <c r="Q21" s="56">
        <v>18</v>
      </c>
      <c r="R21" s="77">
        <f>B238</f>
        <v>0</v>
      </c>
      <c r="S21" s="77">
        <f>B239</f>
        <v>0</v>
      </c>
      <c r="T21" s="77">
        <f>B240</f>
        <v>0</v>
      </c>
      <c r="U21" s="77">
        <f>B241</f>
        <v>0</v>
      </c>
      <c r="V21" s="11"/>
    </row>
    <row r="22" spans="1:28" s="21" customFormat="1" ht="18" customHeight="1" x14ac:dyDescent="0.25">
      <c r="A22" s="22"/>
      <c r="B22" s="338"/>
      <c r="C22" s="339"/>
      <c r="D22" s="339"/>
      <c r="E22" s="339"/>
      <c r="F22" s="268"/>
      <c r="G22" s="340" t="s">
        <v>99</v>
      </c>
      <c r="H22" s="341"/>
      <c r="I22" s="342">
        <f ca="1">SUMIF(B34:C37,I19,G34:G37)+SUMIF(B46:C49,I19,G46:G49)+SUMIF(B58:C61,I19,G58:G61)+SUMIF(B70:C73,I19,G70:G73)+SUMIF(B82:C85,I19,G82:G85)+SUMIF(B94:C97,I19,G94:G97)+SUMIF(B106:C109,I19,G106:G109)+SUMIF(B118:C121,I19,G118:G121)+SUMIF(B130:C133,I19,G130:G133)+SUMIF(B142:C145,I19,G142:G145)+SUMIF(B154:C157,I19,G154:G157)+SUMIF(B166:C169,I19,G166:G169)+SUMIF(B178:C181,I19,G178:G181)+SUMIF(B190:C193,I19,G190:G193)+SUMIF(B202:C205,I19,G202:G205)+SUMIF(B214:C217,I19,G214:G217)+SUMIF(B226:C229,I19,G226:G229)+SUMIF(B238:C241,I19,G238:G241)+SUMIF(B250:C253,I19,G250:G253)+SUMIF(B262:C265,I19,G262:G265)+SUMIF(B34:C37,I19,L34:L37)+SUMIF(B46:C49,I19,L46:L49)+SUMIF(B58:C61,I19,L58:L61)+SUMIF(B70:C73,I19,L70:L73)+SUMIF(B82:C85,I19,L82:L85)+SUMIF(B94:C97,I19,L94:L97)+SUMIF(B106:C109,I19,L106:L109)+SUMIF(B118:C121,I19,L118:L121)+SUMIF(B130:C133,I19,L130:L133)+SUMIF(B142:C145,I19,L142:L145)+SUMIF(B154:C157,I19,L154:L157)+SUMIF(B166:C169,I19,L166:L169)+SUMIF(B178:C181,I19,L178:L181)+SUMIF(B190:C193,I19,L190:L193)+SUMIF(B202:C205,I19,L202:L205)+SUMIF(B214:C217,I19,L214:L217)+SUMIF(B226:C229,I19,L226:L229)+SUMIF(B238:C241,I19,L238:L241)+SUMIF(B250:C253,I19,L250:L253)+SUMIF(B262:C265,I19,L262:L265)</f>
        <v>0</v>
      </c>
      <c r="J22" s="343"/>
      <c r="K22" s="343"/>
      <c r="L22" s="343"/>
      <c r="M22" s="343"/>
      <c r="N22" s="343"/>
      <c r="O22" s="344"/>
      <c r="P22" s="15"/>
      <c r="Q22" s="56">
        <v>19</v>
      </c>
      <c r="R22" s="78">
        <f>B250</f>
        <v>0</v>
      </c>
      <c r="S22" s="77">
        <f>B251</f>
        <v>0</v>
      </c>
      <c r="T22" s="77">
        <f>B252</f>
        <v>0</v>
      </c>
      <c r="U22" s="77">
        <f>B253</f>
        <v>0</v>
      </c>
      <c r="V22" s="264"/>
      <c r="W22" s="264"/>
      <c r="X22" s="11"/>
      <c r="Y22" s="264"/>
      <c r="Z22" s="11"/>
    </row>
    <row r="23" spans="1:28" s="21" customFormat="1" ht="18" customHeight="1" thickBot="1" x14ac:dyDescent="0.3">
      <c r="A23" s="22"/>
      <c r="B23" s="125"/>
      <c r="C23" s="262"/>
      <c r="D23" s="264"/>
      <c r="E23" s="264"/>
      <c r="F23" s="268"/>
      <c r="G23" s="368" t="s">
        <v>17</v>
      </c>
      <c r="H23" s="369"/>
      <c r="I23" s="370">
        <f ca="1">SUMIF(B34:C37,I19,H34:H37)+SUMIF(B46:C49,I19,H46:H49)+SUMIF(B58:C61,I19,H58:H61)+SUMIF(B70:C73,I19,H70:H73)+SUMIF(B82:C85,I19,H82:H85)+SUMIF(B94:C97,I19,H94:H97)+SUMIF(B106:C109,I19,H106:H109)+SUMIF(B118:C121,I19,H118:H121)+SUMIF(B130:C133,I19,H130:H133)+SUMIF(B142:C145,I19,H142:H145)+SUMIF(B154:C157,I19,H154:H157)+SUMIF(B166:C169,I19,H166:H169)+SUMIF(B178:C181,I19,H178:H181)+SUMIF(B190:C193,I19,H190:H193)+SUMIF(B202:C205,I19,H202:H205)+SUMIF(B214:C217,I19,H214:H217)+SUMIF(B226:C229,I19,H226:H229)+SUMIF(B238:C241,I19,H238:H241)+SUMIF(B250:C253,I19,H250:H253)+SUMIF(B262:C265,I19,H262:H265)+SUMIF(B34:C37,I19,M34:M37)+SUMIF(B46:C49,I19,M46:M49)+SUMIF(B58:C61,I19,M58:M61)+SUMIF(B70:C73,I19,M70:M73)+SUMIF(B82:C85,I19,M82:M85)+SUMIF(B94:C97,I19,M94:M97)+SUMIF(B106:C109,I19,M106:M109)+SUMIF(B118:C121,I19,M118:M121)+SUMIF(B130:C133,I19,M130:M133)+SUMIF(B142:C145,I19,M142:M145)+SUMIF(B154:C157,I19,M154:M157)+SUMIF(B166:C169,I19,M166:M169)+SUMIF(B178:C181,I19,M178:M181)+SUMIF(B190:C193,I19,M190:M193)+SUMIF(B202:C205,I19,M202:M205)+SUMIF(B214:C217,I19,M214:M217)+SUMIF(B226:C229,I19,M226:M229)+SUMIF(B238:C241,I19,M238:M241)+SUMIF(B250:C253,I19,M250:M253)+SUMIF(B262:C265,I19,M262:M265)</f>
        <v>0</v>
      </c>
      <c r="J23" s="371"/>
      <c r="K23" s="371"/>
      <c r="L23" s="371"/>
      <c r="M23" s="371"/>
      <c r="N23" s="371"/>
      <c r="O23" s="372"/>
      <c r="P23" s="15"/>
      <c r="Q23" s="56">
        <v>20</v>
      </c>
      <c r="R23" s="77">
        <f>B262</f>
        <v>0</v>
      </c>
      <c r="S23" s="77">
        <f>B263</f>
        <v>0</v>
      </c>
      <c r="T23" s="77">
        <f>B264</f>
        <v>0</v>
      </c>
      <c r="U23" s="77">
        <f>B265</f>
        <v>0</v>
      </c>
      <c r="V23" s="264"/>
      <c r="W23" s="264"/>
      <c r="X23" s="11"/>
      <c r="Y23" s="264"/>
      <c r="Z23" s="11"/>
    </row>
    <row r="24" spans="1:28" s="21" customFormat="1" ht="18" customHeight="1" thickBot="1" x14ac:dyDescent="0.3">
      <c r="A24" s="22"/>
      <c r="B24" s="373"/>
      <c r="C24" s="373"/>
      <c r="D24" s="350"/>
      <c r="E24" s="350"/>
      <c r="F24" s="268"/>
      <c r="G24" s="374" t="s">
        <v>100</v>
      </c>
      <c r="H24" s="375"/>
      <c r="I24" s="376">
        <f ca="1">SUM(I21:O23)</f>
        <v>0</v>
      </c>
      <c r="J24" s="377"/>
      <c r="K24" s="377"/>
      <c r="L24" s="377"/>
      <c r="M24" s="377"/>
      <c r="N24" s="377"/>
      <c r="O24" s="378"/>
      <c r="P24" s="92"/>
      <c r="Q24" s="264"/>
      <c r="R24" s="264"/>
      <c r="S24" s="264"/>
      <c r="T24" s="264"/>
      <c r="U24" s="264"/>
      <c r="V24" s="264"/>
      <c r="W24" s="264"/>
      <c r="X24" s="11"/>
      <c r="Y24" s="264"/>
      <c r="Z24" s="11"/>
    </row>
    <row r="25" spans="1:28" s="21" customFormat="1" ht="18" customHeight="1" x14ac:dyDescent="0.25">
      <c r="A25" s="22"/>
      <c r="B25" s="356"/>
      <c r="C25" s="356"/>
      <c r="D25" s="357"/>
      <c r="E25" s="358"/>
      <c r="F25" s="268"/>
      <c r="G25" s="22"/>
      <c r="H25" s="24"/>
      <c r="I25" s="24"/>
      <c r="J25" s="268"/>
      <c r="K25" s="25"/>
      <c r="L25" s="25"/>
      <c r="M25" s="25"/>
      <c r="N25" s="25"/>
      <c r="O25" s="26"/>
      <c r="P25" s="26"/>
      <c r="Q25" s="7"/>
      <c r="R25" s="7"/>
      <c r="S25" s="7"/>
      <c r="T25" s="7"/>
      <c r="U25" s="7"/>
      <c r="V25" s="264"/>
      <c r="W25" s="264"/>
      <c r="X25" s="264"/>
      <c r="Y25" s="264"/>
      <c r="Z25" s="11"/>
      <c r="AA25" s="264"/>
      <c r="AB25" s="11"/>
    </row>
    <row r="26" spans="1:28" s="21" customFormat="1" ht="23.25" customHeight="1" x14ac:dyDescent="0.25">
      <c r="A26" s="22"/>
      <c r="B26" s="356"/>
      <c r="C26" s="356"/>
      <c r="D26" s="357"/>
      <c r="E26" s="357"/>
      <c r="F26" s="61"/>
      <c r="G26" s="22"/>
      <c r="H26" s="24"/>
      <c r="I26" s="24"/>
      <c r="J26" s="268"/>
      <c r="K26" s="24"/>
      <c r="L26" s="24"/>
      <c r="M26" s="24"/>
      <c r="N26" s="24"/>
      <c r="O26" s="23"/>
      <c r="P26" s="23"/>
      <c r="Q26" s="264"/>
      <c r="R26" s="264"/>
      <c r="S26" s="264"/>
      <c r="T26" s="264"/>
      <c r="U26" s="264"/>
      <c r="V26" s="7"/>
      <c r="W26" s="7"/>
      <c r="X26" s="7"/>
      <c r="Y26" s="7"/>
      <c r="Z26" s="11"/>
      <c r="AA26" s="264"/>
      <c r="AB26" s="11"/>
    </row>
    <row r="27" spans="1:28" ht="15" x14ac:dyDescent="0.25">
      <c r="A27" s="3"/>
      <c r="B27" s="13"/>
      <c r="C27" s="13"/>
      <c r="D27" s="14"/>
      <c r="F27" s="10"/>
      <c r="G27" s="1"/>
      <c r="H27" s="5"/>
      <c r="I27" s="5"/>
      <c r="J27" s="4"/>
      <c r="K27" s="5"/>
      <c r="L27" s="5"/>
      <c r="M27" s="5"/>
      <c r="N27" s="5"/>
    </row>
    <row r="28" spans="1:28" x14ac:dyDescent="0.2">
      <c r="A28" s="359" t="s">
        <v>69</v>
      </c>
      <c r="B28" s="359"/>
      <c r="C28" s="28" t="s">
        <v>71</v>
      </c>
      <c r="D28" s="1"/>
      <c r="E28" s="4"/>
      <c r="F28" s="4"/>
      <c r="G28" s="1"/>
      <c r="H28" s="5"/>
      <c r="I28" s="5"/>
      <c r="J28" s="4"/>
      <c r="K28" s="5"/>
      <c r="L28" s="5"/>
      <c r="M28" s="5"/>
      <c r="N28" s="5"/>
    </row>
    <row r="29" spans="1:28" ht="11.25" customHeight="1" x14ac:dyDescent="0.2">
      <c r="A29" s="16"/>
      <c r="B29" s="16"/>
      <c r="C29" s="28" t="s">
        <v>70</v>
      </c>
      <c r="D29" s="1"/>
      <c r="E29" s="4"/>
      <c r="F29" s="4"/>
      <c r="G29" s="1"/>
      <c r="H29" s="5"/>
      <c r="I29" s="5"/>
      <c r="J29" s="4"/>
      <c r="K29" s="5"/>
      <c r="L29" s="5"/>
      <c r="M29" s="5"/>
      <c r="N29" s="5"/>
    </row>
    <row r="30" spans="1:28" ht="7.5" customHeight="1" thickBot="1" x14ac:dyDescent="0.25">
      <c r="A30" s="82"/>
      <c r="B30" s="83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11"/>
    </row>
    <row r="31" spans="1:28" ht="15" customHeight="1" x14ac:dyDescent="0.2">
      <c r="A31" s="360" t="s">
        <v>18</v>
      </c>
      <c r="B31" s="361"/>
      <c r="C31" s="360" t="s">
        <v>155</v>
      </c>
      <c r="D31" s="364"/>
      <c r="E31" s="365"/>
      <c r="F31" s="383" t="s">
        <v>78</v>
      </c>
      <c r="G31" s="384"/>
      <c r="H31" s="384"/>
      <c r="I31" s="384"/>
      <c r="J31" s="385"/>
      <c r="K31" s="389" t="s">
        <v>158</v>
      </c>
      <c r="L31" s="390"/>
      <c r="M31" s="390"/>
      <c r="N31" s="390"/>
      <c r="O31" s="391"/>
      <c r="P31" s="93"/>
      <c r="Q31" s="11"/>
    </row>
    <row r="32" spans="1:28" ht="15" customHeight="1" thickBot="1" x14ac:dyDescent="0.25">
      <c r="A32" s="362"/>
      <c r="B32" s="363"/>
      <c r="C32" s="362"/>
      <c r="D32" s="366"/>
      <c r="E32" s="367"/>
      <c r="F32" s="386"/>
      <c r="G32" s="387"/>
      <c r="H32" s="387"/>
      <c r="I32" s="387"/>
      <c r="J32" s="388"/>
      <c r="K32" s="392"/>
      <c r="L32" s="393"/>
      <c r="M32" s="393"/>
      <c r="N32" s="393"/>
      <c r="O32" s="394"/>
      <c r="P32" s="93"/>
      <c r="Q32" s="11"/>
    </row>
    <row r="33" spans="1:25" s="7" customFormat="1" ht="13.5" thickBot="1" x14ac:dyDescent="0.25">
      <c r="A33" s="176" t="s">
        <v>9</v>
      </c>
      <c r="B33" s="395" t="s">
        <v>10</v>
      </c>
      <c r="C33" s="396"/>
      <c r="D33" s="177" t="s">
        <v>15</v>
      </c>
      <c r="E33" s="178" t="s">
        <v>8</v>
      </c>
      <c r="F33" s="164" t="s">
        <v>11</v>
      </c>
      <c r="G33" s="165" t="s">
        <v>42</v>
      </c>
      <c r="H33" s="165" t="s">
        <v>34</v>
      </c>
      <c r="I33" s="165" t="s">
        <v>14</v>
      </c>
      <c r="J33" s="166" t="s">
        <v>12</v>
      </c>
      <c r="K33" s="167" t="s">
        <v>11</v>
      </c>
      <c r="L33" s="168" t="s">
        <v>42</v>
      </c>
      <c r="M33" s="168" t="s">
        <v>85</v>
      </c>
      <c r="N33" s="168" t="s">
        <v>157</v>
      </c>
      <c r="O33" s="169" t="s">
        <v>12</v>
      </c>
      <c r="P33" s="94"/>
      <c r="Q33" s="57"/>
      <c r="R33" s="264"/>
      <c r="S33" s="264"/>
      <c r="T33" s="264"/>
      <c r="U33" s="264"/>
      <c r="V33" s="264"/>
      <c r="W33" s="264"/>
      <c r="X33" s="264"/>
      <c r="Y33" s="264"/>
    </row>
    <row r="34" spans="1:25" ht="15.75" customHeight="1" x14ac:dyDescent="0.25">
      <c r="A34" s="235">
        <v>1</v>
      </c>
      <c r="B34" s="397" t="s">
        <v>145</v>
      </c>
      <c r="C34" s="398"/>
      <c r="D34" s="238">
        <v>3000</v>
      </c>
      <c r="E34" s="175" t="s">
        <v>76</v>
      </c>
      <c r="F34" s="161">
        <v>22</v>
      </c>
      <c r="G34" s="162"/>
      <c r="H34" s="162"/>
      <c r="I34" s="162"/>
      <c r="J34" s="163" t="s">
        <v>72</v>
      </c>
      <c r="K34" s="170"/>
      <c r="L34" s="171"/>
      <c r="M34" s="171"/>
      <c r="N34" s="171"/>
      <c r="O34" s="172"/>
      <c r="P34" s="95"/>
      <c r="Q34" s="57"/>
    </row>
    <row r="35" spans="1:25" ht="15.75" customHeight="1" x14ac:dyDescent="0.25">
      <c r="A35" s="236">
        <v>2</v>
      </c>
      <c r="B35" s="399" t="s">
        <v>187</v>
      </c>
      <c r="C35" s="400"/>
      <c r="D35" s="239">
        <v>3000</v>
      </c>
      <c r="E35" s="148" t="s">
        <v>48</v>
      </c>
      <c r="F35" s="161"/>
      <c r="G35" s="162"/>
      <c r="H35" s="46"/>
      <c r="I35" s="46">
        <v>45</v>
      </c>
      <c r="J35" s="133" t="s">
        <v>72</v>
      </c>
      <c r="K35" s="132"/>
      <c r="L35" s="46"/>
      <c r="M35" s="46"/>
      <c r="N35" s="46"/>
      <c r="O35" s="133"/>
      <c r="P35" s="95"/>
      <c r="Q35" s="57"/>
    </row>
    <row r="36" spans="1:25" ht="15.75" customHeight="1" x14ac:dyDescent="0.25">
      <c r="A36" s="236">
        <v>3</v>
      </c>
      <c r="B36" s="399" t="s">
        <v>283</v>
      </c>
      <c r="C36" s="400"/>
      <c r="D36" s="239">
        <v>3000</v>
      </c>
      <c r="E36" s="148" t="s">
        <v>51</v>
      </c>
      <c r="F36" s="161"/>
      <c r="G36" s="162"/>
      <c r="H36" s="46"/>
      <c r="I36" s="46"/>
      <c r="J36" s="133"/>
      <c r="K36" s="132"/>
      <c r="L36" s="46"/>
      <c r="M36" s="46"/>
      <c r="N36" s="46">
        <v>100</v>
      </c>
      <c r="O36" s="133" t="s">
        <v>72</v>
      </c>
      <c r="P36" s="95"/>
      <c r="Q36" s="57"/>
    </row>
    <row r="37" spans="1:25" ht="15.75" customHeight="1" thickBot="1" x14ac:dyDescent="0.3">
      <c r="A37" s="237">
        <v>4</v>
      </c>
      <c r="B37" s="379" t="s">
        <v>260</v>
      </c>
      <c r="C37" s="380"/>
      <c r="D37" s="240">
        <v>3000</v>
      </c>
      <c r="E37" s="151" t="s">
        <v>54</v>
      </c>
      <c r="F37" s="161"/>
      <c r="G37" s="162"/>
      <c r="H37" s="159"/>
      <c r="I37" s="159">
        <v>55</v>
      </c>
      <c r="J37" s="160" t="s">
        <v>72</v>
      </c>
      <c r="K37" s="158"/>
      <c r="L37" s="159"/>
      <c r="M37" s="159"/>
      <c r="N37" s="159"/>
      <c r="O37" s="160"/>
      <c r="P37" s="95"/>
      <c r="Q37" s="57"/>
    </row>
    <row r="38" spans="1:25" ht="15.95" customHeight="1" thickBot="1" x14ac:dyDescent="0.25">
      <c r="D38" s="381" t="s">
        <v>13</v>
      </c>
      <c r="E38" s="382"/>
      <c r="F38" s="140">
        <f>SUM(F34:F37)</f>
        <v>22</v>
      </c>
      <c r="G38" s="140">
        <f>SUM(G34:G37)</f>
        <v>0</v>
      </c>
      <c r="H38" s="140">
        <f>SUM(H34:H37)</f>
        <v>0</v>
      </c>
      <c r="I38" s="179">
        <f>SUM(I34:I37)</f>
        <v>100</v>
      </c>
      <c r="J38" s="180"/>
      <c r="K38" s="140">
        <f>SUM(K34:K37)</f>
        <v>0</v>
      </c>
      <c r="L38" s="140">
        <f t="shared" ref="L38:N38" si="0">SUM(L34:L37)</f>
        <v>0</v>
      </c>
      <c r="M38" s="140">
        <f t="shared" si="0"/>
        <v>0</v>
      </c>
      <c r="N38" s="140">
        <f t="shared" si="0"/>
        <v>100</v>
      </c>
      <c r="O38" s="141"/>
      <c r="P38" s="96"/>
      <c r="Q38" s="57"/>
    </row>
    <row r="39" spans="1:25" ht="15.75" customHeight="1" x14ac:dyDescent="0.2">
      <c r="Q39" s="57"/>
    </row>
    <row r="40" spans="1:25" ht="15.75" customHeight="1" x14ac:dyDescent="0.2">
      <c r="A40" s="359" t="s">
        <v>69</v>
      </c>
      <c r="B40" s="359"/>
      <c r="C40" s="28" t="s">
        <v>126</v>
      </c>
      <c r="D40" s="1"/>
      <c r="E40" s="4"/>
      <c r="F40" s="4"/>
      <c r="G40" s="1"/>
      <c r="H40" s="5"/>
      <c r="I40" s="5"/>
      <c r="J40" s="4"/>
      <c r="K40" s="5"/>
      <c r="L40" s="5"/>
      <c r="M40" s="5"/>
      <c r="N40" s="5"/>
      <c r="Q40" s="57"/>
    </row>
    <row r="41" spans="1:25" x14ac:dyDescent="0.2">
      <c r="A41" s="16"/>
      <c r="B41" s="16"/>
      <c r="C41" s="28" t="s">
        <v>125</v>
      </c>
      <c r="D41" s="1"/>
      <c r="E41" s="4"/>
      <c r="F41" s="4"/>
      <c r="G41" s="1"/>
      <c r="H41" s="5"/>
      <c r="I41" s="5"/>
      <c r="J41" s="4"/>
      <c r="K41" s="5"/>
      <c r="L41" s="5"/>
      <c r="M41" s="5"/>
      <c r="N41" s="5"/>
      <c r="Q41" s="57"/>
    </row>
    <row r="42" spans="1:25" ht="15.75" customHeight="1" thickBot="1" x14ac:dyDescent="0.25">
      <c r="A42" s="82"/>
      <c r="B42" s="83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57"/>
    </row>
    <row r="43" spans="1:25" x14ac:dyDescent="0.2">
      <c r="A43" s="360" t="s">
        <v>19</v>
      </c>
      <c r="B43" s="361"/>
      <c r="C43" s="360" t="s">
        <v>155</v>
      </c>
      <c r="D43" s="364"/>
      <c r="E43" s="365"/>
      <c r="F43" s="383" t="s">
        <v>78</v>
      </c>
      <c r="G43" s="384"/>
      <c r="H43" s="384"/>
      <c r="I43" s="384"/>
      <c r="J43" s="385"/>
      <c r="K43" s="389" t="s">
        <v>158</v>
      </c>
      <c r="L43" s="390"/>
      <c r="M43" s="390"/>
      <c r="N43" s="390"/>
      <c r="O43" s="391"/>
      <c r="P43" s="93"/>
      <c r="Q43" s="57"/>
    </row>
    <row r="44" spans="1:25" ht="15.75" customHeight="1" thickBot="1" x14ac:dyDescent="0.25">
      <c r="A44" s="362"/>
      <c r="B44" s="363"/>
      <c r="C44" s="362"/>
      <c r="D44" s="366"/>
      <c r="E44" s="367"/>
      <c r="F44" s="386"/>
      <c r="G44" s="387"/>
      <c r="H44" s="387"/>
      <c r="I44" s="387"/>
      <c r="J44" s="388"/>
      <c r="K44" s="392"/>
      <c r="L44" s="393"/>
      <c r="M44" s="393"/>
      <c r="N44" s="393"/>
      <c r="O44" s="394"/>
      <c r="P44" s="93"/>
      <c r="Q44" s="57"/>
    </row>
    <row r="45" spans="1:25" ht="15.75" customHeight="1" thickBot="1" x14ac:dyDescent="0.25">
      <c r="A45" s="176" t="s">
        <v>9</v>
      </c>
      <c r="B45" s="401" t="s">
        <v>10</v>
      </c>
      <c r="C45" s="402"/>
      <c r="D45" s="177" t="s">
        <v>15</v>
      </c>
      <c r="E45" s="178" t="s">
        <v>8</v>
      </c>
      <c r="F45" s="164" t="s">
        <v>11</v>
      </c>
      <c r="G45" s="165" t="s">
        <v>42</v>
      </c>
      <c r="H45" s="165" t="s">
        <v>34</v>
      </c>
      <c r="I45" s="165" t="s">
        <v>14</v>
      </c>
      <c r="J45" s="166" t="s">
        <v>12</v>
      </c>
      <c r="K45" s="167" t="s">
        <v>11</v>
      </c>
      <c r="L45" s="168" t="s">
        <v>42</v>
      </c>
      <c r="M45" s="168" t="s">
        <v>34</v>
      </c>
      <c r="N45" s="168" t="s">
        <v>157</v>
      </c>
      <c r="O45" s="169" t="s">
        <v>12</v>
      </c>
      <c r="P45" s="94"/>
      <c r="Q45" s="57"/>
    </row>
    <row r="46" spans="1:25" ht="15.75" customHeight="1" x14ac:dyDescent="0.25">
      <c r="A46" s="173">
        <v>1</v>
      </c>
      <c r="B46" s="397" t="s">
        <v>64</v>
      </c>
      <c r="C46" s="398"/>
      <c r="D46" s="174">
        <v>3000</v>
      </c>
      <c r="E46" s="175" t="s">
        <v>118</v>
      </c>
      <c r="F46" s="161"/>
      <c r="G46" s="162"/>
      <c r="H46" s="162"/>
      <c r="I46" s="162"/>
      <c r="J46" s="163"/>
      <c r="K46" s="170">
        <v>32</v>
      </c>
      <c r="L46" s="171"/>
      <c r="M46" s="171"/>
      <c r="N46" s="171"/>
      <c r="O46" s="172" t="s">
        <v>72</v>
      </c>
      <c r="P46" s="95"/>
      <c r="Q46" s="57"/>
    </row>
    <row r="47" spans="1:25" ht="15.75" customHeight="1" x14ac:dyDescent="0.25">
      <c r="A47" s="147">
        <v>2</v>
      </c>
      <c r="B47" s="399" t="s">
        <v>191</v>
      </c>
      <c r="C47" s="400"/>
      <c r="D47" s="269">
        <v>3000</v>
      </c>
      <c r="E47" s="148" t="s">
        <v>118</v>
      </c>
      <c r="F47" s="161"/>
      <c r="G47" s="162"/>
      <c r="H47" s="46"/>
      <c r="I47" s="46"/>
      <c r="J47" s="133"/>
      <c r="K47" s="132">
        <v>32</v>
      </c>
      <c r="L47" s="46"/>
      <c r="M47" s="46"/>
      <c r="N47" s="46"/>
      <c r="O47" s="133" t="s">
        <v>72</v>
      </c>
      <c r="P47" s="95"/>
      <c r="Q47" s="57"/>
    </row>
    <row r="48" spans="1:25" ht="15.75" customHeight="1" x14ac:dyDescent="0.25">
      <c r="A48" s="147">
        <v>3</v>
      </c>
      <c r="B48" s="399" t="s">
        <v>252</v>
      </c>
      <c r="C48" s="400"/>
      <c r="D48" s="269">
        <v>3000</v>
      </c>
      <c r="E48" s="148" t="s">
        <v>76</v>
      </c>
      <c r="F48" s="161">
        <v>35</v>
      </c>
      <c r="G48" s="162"/>
      <c r="H48" s="46"/>
      <c r="I48" s="46"/>
      <c r="J48" s="133" t="s">
        <v>72</v>
      </c>
      <c r="K48" s="132"/>
      <c r="L48" s="46"/>
      <c r="M48" s="46"/>
      <c r="N48" s="46"/>
      <c r="O48" s="133"/>
      <c r="P48" s="95"/>
      <c r="Q48" s="57"/>
    </row>
    <row r="49" spans="1:17" ht="15.75" customHeight="1" thickBot="1" x14ac:dyDescent="0.3">
      <c r="A49" s="149">
        <v>4</v>
      </c>
      <c r="B49" s="379" t="s">
        <v>184</v>
      </c>
      <c r="C49" s="380"/>
      <c r="D49" s="270">
        <v>3000</v>
      </c>
      <c r="E49" s="151" t="s">
        <v>118</v>
      </c>
      <c r="F49" s="161"/>
      <c r="G49" s="162"/>
      <c r="H49" s="159"/>
      <c r="I49" s="159"/>
      <c r="J49" s="160"/>
      <c r="K49" s="158">
        <v>32</v>
      </c>
      <c r="L49" s="159"/>
      <c r="M49" s="159"/>
      <c r="N49" s="159"/>
      <c r="O49" s="160" t="s">
        <v>72</v>
      </c>
      <c r="P49" s="95"/>
      <c r="Q49" s="57"/>
    </row>
    <row r="50" spans="1:17" ht="13.5" thickBot="1" x14ac:dyDescent="0.25">
      <c r="D50" s="381" t="s">
        <v>13</v>
      </c>
      <c r="E50" s="382"/>
      <c r="F50" s="140">
        <f>SUM(F46:F49)</f>
        <v>35</v>
      </c>
      <c r="G50" s="140">
        <f>SUM(G46:G49)</f>
        <v>0</v>
      </c>
      <c r="H50" s="140">
        <f>SUM(H46:H49)</f>
        <v>0</v>
      </c>
      <c r="I50" s="179">
        <f>SUM(I46:I49)</f>
        <v>0</v>
      </c>
      <c r="J50" s="180"/>
      <c r="K50" s="140">
        <f>SUM(K46:K49)</f>
        <v>96</v>
      </c>
      <c r="L50" s="140">
        <f t="shared" ref="L50:N50" si="1">SUM(L46:L49)</f>
        <v>0</v>
      </c>
      <c r="M50" s="140">
        <f t="shared" si="1"/>
        <v>0</v>
      </c>
      <c r="N50" s="140">
        <f t="shared" si="1"/>
        <v>0</v>
      </c>
      <c r="O50" s="141"/>
      <c r="P50" s="96"/>
      <c r="Q50" s="57"/>
    </row>
    <row r="51" spans="1:17" x14ac:dyDescent="0.2">
      <c r="Q51" s="57"/>
    </row>
    <row r="52" spans="1:17" x14ac:dyDescent="0.2">
      <c r="A52" s="359" t="s">
        <v>69</v>
      </c>
      <c r="B52" s="359"/>
      <c r="C52" s="28" t="s">
        <v>126</v>
      </c>
      <c r="D52" s="1"/>
      <c r="E52" s="4"/>
      <c r="F52" s="4"/>
      <c r="G52" s="1"/>
      <c r="H52" s="5"/>
      <c r="I52" s="5"/>
      <c r="J52" s="4"/>
      <c r="K52" s="5"/>
      <c r="L52" s="5"/>
      <c r="M52" s="5"/>
      <c r="N52" s="5"/>
      <c r="Q52" s="57"/>
    </row>
    <row r="53" spans="1:17" x14ac:dyDescent="0.2">
      <c r="A53" s="16"/>
      <c r="B53" s="16"/>
      <c r="C53" s="28" t="s">
        <v>125</v>
      </c>
      <c r="D53" s="1"/>
      <c r="E53" s="4"/>
      <c r="F53" s="4"/>
      <c r="G53" s="1"/>
      <c r="H53" s="5"/>
      <c r="I53" s="5"/>
      <c r="J53" s="4"/>
      <c r="K53" s="5"/>
      <c r="L53" s="5"/>
      <c r="M53" s="5"/>
      <c r="N53" s="5"/>
      <c r="Q53" s="57"/>
    </row>
    <row r="54" spans="1:17" ht="15.75" customHeight="1" thickBot="1" x14ac:dyDescent="0.25">
      <c r="A54" s="82"/>
      <c r="B54" s="83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57"/>
    </row>
    <row r="55" spans="1:17" x14ac:dyDescent="0.2">
      <c r="A55" s="360" t="s">
        <v>20</v>
      </c>
      <c r="B55" s="361"/>
      <c r="C55" s="360" t="s">
        <v>155</v>
      </c>
      <c r="D55" s="364"/>
      <c r="E55" s="365"/>
      <c r="F55" s="383" t="s">
        <v>78</v>
      </c>
      <c r="G55" s="384"/>
      <c r="H55" s="384"/>
      <c r="I55" s="384"/>
      <c r="J55" s="385"/>
      <c r="K55" s="389" t="s">
        <v>158</v>
      </c>
      <c r="L55" s="390"/>
      <c r="M55" s="390"/>
      <c r="N55" s="390"/>
      <c r="O55" s="391"/>
      <c r="P55" s="93"/>
      <c r="Q55" s="57"/>
    </row>
    <row r="56" spans="1:17" ht="13.5" thickBot="1" x14ac:dyDescent="0.25">
      <c r="A56" s="362"/>
      <c r="B56" s="363"/>
      <c r="C56" s="362"/>
      <c r="D56" s="366"/>
      <c r="E56" s="367"/>
      <c r="F56" s="386"/>
      <c r="G56" s="387"/>
      <c r="H56" s="387"/>
      <c r="I56" s="387"/>
      <c r="J56" s="388"/>
      <c r="K56" s="392"/>
      <c r="L56" s="393"/>
      <c r="M56" s="393"/>
      <c r="N56" s="393"/>
      <c r="O56" s="394"/>
      <c r="P56" s="93"/>
      <c r="Q56" s="57"/>
    </row>
    <row r="57" spans="1:17" ht="13.5" thickBot="1" x14ac:dyDescent="0.25">
      <c r="A57" s="176" t="s">
        <v>9</v>
      </c>
      <c r="B57" s="401" t="s">
        <v>10</v>
      </c>
      <c r="C57" s="402"/>
      <c r="D57" s="177" t="s">
        <v>15</v>
      </c>
      <c r="E57" s="178" t="s">
        <v>8</v>
      </c>
      <c r="F57" s="164" t="s">
        <v>11</v>
      </c>
      <c r="G57" s="165" t="s">
        <v>42</v>
      </c>
      <c r="H57" s="165" t="s">
        <v>34</v>
      </c>
      <c r="I57" s="165" t="s">
        <v>14</v>
      </c>
      <c r="J57" s="166" t="s">
        <v>12</v>
      </c>
      <c r="K57" s="167" t="s">
        <v>11</v>
      </c>
      <c r="L57" s="168" t="s">
        <v>42</v>
      </c>
      <c r="M57" s="168" t="s">
        <v>34</v>
      </c>
      <c r="N57" s="168" t="s">
        <v>157</v>
      </c>
      <c r="O57" s="169" t="s">
        <v>12</v>
      </c>
      <c r="P57" s="94"/>
      <c r="Q57" s="57"/>
    </row>
    <row r="58" spans="1:17" ht="15.75" customHeight="1" x14ac:dyDescent="0.25">
      <c r="A58" s="173">
        <v>1</v>
      </c>
      <c r="B58" s="397" t="s">
        <v>145</v>
      </c>
      <c r="C58" s="398"/>
      <c r="D58" s="174">
        <v>3000</v>
      </c>
      <c r="E58" s="175" t="s">
        <v>48</v>
      </c>
      <c r="F58" s="161"/>
      <c r="G58" s="162"/>
      <c r="H58" s="162"/>
      <c r="I58" s="162">
        <v>45</v>
      </c>
      <c r="J58" s="163" t="s">
        <v>72</v>
      </c>
      <c r="K58" s="170"/>
      <c r="L58" s="171"/>
      <c r="M58" s="171"/>
      <c r="N58" s="171"/>
      <c r="O58" s="172"/>
      <c r="P58" s="95">
        <v>53</v>
      </c>
      <c r="Q58" s="57"/>
    </row>
    <row r="59" spans="1:17" ht="15.75" customHeight="1" x14ac:dyDescent="0.25">
      <c r="A59" s="147">
        <v>2</v>
      </c>
      <c r="B59" s="399" t="s">
        <v>287</v>
      </c>
      <c r="C59" s="400"/>
      <c r="D59" s="269">
        <v>3000</v>
      </c>
      <c r="E59" s="148" t="s">
        <v>51</v>
      </c>
      <c r="F59" s="161"/>
      <c r="G59" s="162"/>
      <c r="H59" s="46"/>
      <c r="I59" s="46"/>
      <c r="J59" s="133"/>
      <c r="K59" s="132"/>
      <c r="L59" s="46"/>
      <c r="M59" s="46"/>
      <c r="N59" s="46">
        <v>100</v>
      </c>
      <c r="O59" s="133" t="s">
        <v>72</v>
      </c>
      <c r="P59" s="95"/>
      <c r="Q59" s="57"/>
    </row>
    <row r="60" spans="1:17" ht="15.75" customHeight="1" x14ac:dyDescent="0.25">
      <c r="A60" s="147">
        <v>3</v>
      </c>
      <c r="B60" s="399" t="s">
        <v>260</v>
      </c>
      <c r="C60" s="400"/>
      <c r="D60" s="269">
        <v>3000</v>
      </c>
      <c r="E60" s="148" t="s">
        <v>54</v>
      </c>
      <c r="F60" s="161"/>
      <c r="G60" s="162"/>
      <c r="H60" s="46"/>
      <c r="I60" s="46">
        <v>55</v>
      </c>
      <c r="J60" s="133" t="s">
        <v>72</v>
      </c>
      <c r="K60" s="132"/>
      <c r="L60" s="46"/>
      <c r="M60" s="46"/>
      <c r="N60" s="46"/>
      <c r="O60" s="133"/>
      <c r="P60" s="95"/>
      <c r="Q60" s="57"/>
    </row>
    <row r="61" spans="1:17" ht="15.75" customHeight="1" thickBot="1" x14ac:dyDescent="0.3">
      <c r="A61" s="149">
        <v>4</v>
      </c>
      <c r="B61" s="379" t="s">
        <v>264</v>
      </c>
      <c r="C61" s="380"/>
      <c r="D61" s="270">
        <v>3000</v>
      </c>
      <c r="E61" s="151" t="s">
        <v>118</v>
      </c>
      <c r="F61" s="161"/>
      <c r="G61" s="162"/>
      <c r="H61" s="159"/>
      <c r="I61" s="159"/>
      <c r="J61" s="160"/>
      <c r="K61" s="158">
        <v>22</v>
      </c>
      <c r="L61" s="159"/>
      <c r="M61" s="159"/>
      <c r="N61" s="159"/>
      <c r="O61" s="160" t="s">
        <v>72</v>
      </c>
      <c r="P61" s="95"/>
      <c r="Q61" s="57"/>
    </row>
    <row r="62" spans="1:17" ht="13.5" thickBot="1" x14ac:dyDescent="0.25">
      <c r="D62" s="381" t="s">
        <v>13</v>
      </c>
      <c r="E62" s="382"/>
      <c r="F62" s="140">
        <f>SUM(F58:F61)</f>
        <v>0</v>
      </c>
      <c r="G62" s="140">
        <f>SUM(G58:G61)</f>
        <v>0</v>
      </c>
      <c r="H62" s="140">
        <f>SUM(H58:H61)</f>
        <v>0</v>
      </c>
      <c r="I62" s="179">
        <f>SUM(I58:I61)</f>
        <v>100</v>
      </c>
      <c r="J62" s="180"/>
      <c r="K62" s="140">
        <f>SUM(K58:K61)</f>
        <v>22</v>
      </c>
      <c r="L62" s="140">
        <f t="shared" ref="L62:N62" si="2">SUM(L58:L61)</f>
        <v>0</v>
      </c>
      <c r="M62" s="140">
        <f t="shared" si="2"/>
        <v>0</v>
      </c>
      <c r="N62" s="140">
        <f t="shared" si="2"/>
        <v>100</v>
      </c>
      <c r="O62" s="141"/>
      <c r="P62" s="96"/>
      <c r="Q62" s="57"/>
    </row>
    <row r="63" spans="1:17" x14ac:dyDescent="0.2">
      <c r="Q63" s="57"/>
    </row>
    <row r="64" spans="1:17" x14ac:dyDescent="0.2">
      <c r="A64" s="359" t="s">
        <v>69</v>
      </c>
      <c r="B64" s="359"/>
      <c r="C64" s="28" t="s">
        <v>126</v>
      </c>
      <c r="D64" s="1"/>
      <c r="E64" s="4"/>
      <c r="F64" s="4"/>
      <c r="G64" s="1"/>
      <c r="H64" s="5"/>
      <c r="I64" s="5"/>
      <c r="J64" s="4"/>
      <c r="K64" s="5"/>
      <c r="L64" s="5"/>
      <c r="M64" s="5"/>
      <c r="N64" s="5"/>
      <c r="Q64" s="57"/>
    </row>
    <row r="65" spans="1:17" ht="15.75" customHeight="1" x14ac:dyDescent="0.2">
      <c r="A65" s="16"/>
      <c r="B65" s="16"/>
      <c r="C65" s="28" t="s">
        <v>125</v>
      </c>
      <c r="D65" s="1"/>
      <c r="E65" s="4"/>
      <c r="F65" s="4"/>
      <c r="G65" s="1"/>
      <c r="H65" s="5"/>
      <c r="I65" s="5"/>
      <c r="J65" s="4"/>
      <c r="K65" s="5"/>
      <c r="L65" s="5"/>
      <c r="M65" s="5"/>
      <c r="N65" s="5"/>
      <c r="Q65" s="57"/>
    </row>
    <row r="66" spans="1:17" ht="13.5" thickBot="1" x14ac:dyDescent="0.25">
      <c r="A66" s="82"/>
      <c r="B66" s="83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57"/>
    </row>
    <row r="67" spans="1:17" x14ac:dyDescent="0.2">
      <c r="A67" s="360" t="s">
        <v>21</v>
      </c>
      <c r="B67" s="361"/>
      <c r="C67" s="360" t="s">
        <v>155</v>
      </c>
      <c r="D67" s="364"/>
      <c r="E67" s="365"/>
      <c r="F67" s="383" t="s">
        <v>78</v>
      </c>
      <c r="G67" s="384"/>
      <c r="H67" s="384"/>
      <c r="I67" s="384"/>
      <c r="J67" s="385"/>
      <c r="K67" s="389" t="s">
        <v>158</v>
      </c>
      <c r="L67" s="390"/>
      <c r="M67" s="390"/>
      <c r="N67" s="390"/>
      <c r="O67" s="391"/>
      <c r="P67" s="93"/>
      <c r="Q67" s="57"/>
    </row>
    <row r="68" spans="1:17" ht="13.5" thickBot="1" x14ac:dyDescent="0.25">
      <c r="A68" s="362"/>
      <c r="B68" s="363"/>
      <c r="C68" s="362"/>
      <c r="D68" s="366"/>
      <c r="E68" s="367"/>
      <c r="F68" s="386"/>
      <c r="G68" s="387"/>
      <c r="H68" s="387"/>
      <c r="I68" s="387"/>
      <c r="J68" s="388"/>
      <c r="K68" s="392"/>
      <c r="L68" s="393"/>
      <c r="M68" s="393"/>
      <c r="N68" s="393"/>
      <c r="O68" s="394"/>
      <c r="P68" s="93"/>
      <c r="Q68" s="57"/>
    </row>
    <row r="69" spans="1:17" ht="13.5" thickBot="1" x14ac:dyDescent="0.25">
      <c r="A69" s="176" t="s">
        <v>9</v>
      </c>
      <c r="B69" s="401" t="s">
        <v>10</v>
      </c>
      <c r="C69" s="402"/>
      <c r="D69" s="177" t="s">
        <v>15</v>
      </c>
      <c r="E69" s="178" t="s">
        <v>8</v>
      </c>
      <c r="F69" s="164" t="s">
        <v>11</v>
      </c>
      <c r="G69" s="165" t="s">
        <v>42</v>
      </c>
      <c r="H69" s="165" t="s">
        <v>34</v>
      </c>
      <c r="I69" s="165" t="s">
        <v>14</v>
      </c>
      <c r="J69" s="166" t="s">
        <v>12</v>
      </c>
      <c r="K69" s="167" t="s">
        <v>11</v>
      </c>
      <c r="L69" s="168" t="s">
        <v>42</v>
      </c>
      <c r="M69" s="168" t="s">
        <v>34</v>
      </c>
      <c r="N69" s="168" t="s">
        <v>157</v>
      </c>
      <c r="O69" s="169" t="s">
        <v>12</v>
      </c>
      <c r="P69" s="94"/>
      <c r="Q69" s="57"/>
    </row>
    <row r="70" spans="1:17" ht="15.75" customHeight="1" x14ac:dyDescent="0.25">
      <c r="A70" s="173">
        <v>1</v>
      </c>
      <c r="B70" s="397" t="s">
        <v>187</v>
      </c>
      <c r="C70" s="398"/>
      <c r="D70" s="174">
        <v>3000</v>
      </c>
      <c r="E70" s="175" t="s">
        <v>48</v>
      </c>
      <c r="F70" s="161"/>
      <c r="G70" s="162"/>
      <c r="H70" s="162"/>
      <c r="I70" s="162">
        <v>-75</v>
      </c>
      <c r="J70" s="163"/>
      <c r="K70" s="170"/>
      <c r="L70" s="171"/>
      <c r="M70" s="171"/>
      <c r="N70" s="171">
        <v>45</v>
      </c>
      <c r="O70" s="172" t="s">
        <v>72</v>
      </c>
      <c r="P70" s="95"/>
      <c r="Q70" s="57"/>
    </row>
    <row r="71" spans="1:17" ht="15.75" customHeight="1" x14ac:dyDescent="0.25">
      <c r="A71" s="147">
        <v>2</v>
      </c>
      <c r="B71" s="399" t="s">
        <v>288</v>
      </c>
      <c r="C71" s="400"/>
      <c r="D71" s="269">
        <v>3000</v>
      </c>
      <c r="E71" s="148" t="s">
        <v>51</v>
      </c>
      <c r="F71" s="161"/>
      <c r="G71" s="162"/>
      <c r="H71" s="46"/>
      <c r="I71" s="46"/>
      <c r="J71" s="133"/>
      <c r="K71" s="132"/>
      <c r="L71" s="46"/>
      <c r="M71" s="46"/>
      <c r="N71" s="46">
        <v>100</v>
      </c>
      <c r="O71" s="133" t="s">
        <v>72</v>
      </c>
      <c r="P71" s="95"/>
      <c r="Q71" s="57"/>
    </row>
    <row r="72" spans="1:17" ht="15.75" customHeight="1" x14ac:dyDescent="0.25">
      <c r="A72" s="147">
        <v>3</v>
      </c>
      <c r="B72" s="399" t="s">
        <v>65</v>
      </c>
      <c r="C72" s="400"/>
      <c r="D72" s="269">
        <v>3000</v>
      </c>
      <c r="E72" s="148" t="s">
        <v>54</v>
      </c>
      <c r="F72" s="161"/>
      <c r="G72" s="162"/>
      <c r="H72" s="46"/>
      <c r="I72" s="46">
        <v>-35</v>
      </c>
      <c r="J72" s="133"/>
      <c r="K72" s="132"/>
      <c r="L72" s="46"/>
      <c r="M72" s="46"/>
      <c r="N72" s="46">
        <v>55</v>
      </c>
      <c r="O72" s="133" t="s">
        <v>72</v>
      </c>
      <c r="P72" s="95"/>
      <c r="Q72" s="57"/>
    </row>
    <row r="73" spans="1:17" ht="15.75" customHeight="1" thickBot="1" x14ac:dyDescent="0.3">
      <c r="A73" s="149">
        <v>4</v>
      </c>
      <c r="B73" s="379" t="s">
        <v>286</v>
      </c>
      <c r="C73" s="380"/>
      <c r="D73" s="270">
        <v>3000</v>
      </c>
      <c r="E73" s="151" t="s">
        <v>76</v>
      </c>
      <c r="F73" s="161"/>
      <c r="G73" s="162"/>
      <c r="H73" s="159"/>
      <c r="I73" s="159"/>
      <c r="J73" s="160"/>
      <c r="K73" s="158">
        <v>25</v>
      </c>
      <c r="L73" s="159"/>
      <c r="M73" s="159"/>
      <c r="N73" s="159"/>
      <c r="O73" s="160" t="s">
        <v>72</v>
      </c>
      <c r="P73" s="95"/>
      <c r="Q73" s="58"/>
    </row>
    <row r="74" spans="1:17" ht="13.5" thickBot="1" x14ac:dyDescent="0.25">
      <c r="D74" s="381" t="s">
        <v>13</v>
      </c>
      <c r="E74" s="382"/>
      <c r="F74" s="140">
        <f>SUM(F70:F73)</f>
        <v>0</v>
      </c>
      <c r="G74" s="140">
        <f>SUM(G70:G73)</f>
        <v>0</v>
      </c>
      <c r="H74" s="140">
        <f>SUM(H70:H73)</f>
        <v>0</v>
      </c>
      <c r="I74" s="179">
        <f>SUM(I70:I73)</f>
        <v>-110</v>
      </c>
      <c r="J74" s="180"/>
      <c r="K74" s="140">
        <f>SUM(K70:K73)</f>
        <v>25</v>
      </c>
      <c r="L74" s="140">
        <f t="shared" ref="L74:N74" si="3">SUM(L70:L73)</f>
        <v>0</v>
      </c>
      <c r="M74" s="140">
        <f t="shared" si="3"/>
        <v>0</v>
      </c>
      <c r="N74" s="140">
        <f t="shared" si="3"/>
        <v>200</v>
      </c>
      <c r="O74" s="141"/>
      <c r="P74" s="96"/>
      <c r="Q74" s="58"/>
    </row>
    <row r="75" spans="1:17" x14ac:dyDescent="0.2">
      <c r="Q75" s="58"/>
    </row>
    <row r="76" spans="1:17" ht="15.75" customHeight="1" x14ac:dyDescent="0.2">
      <c r="A76" s="359" t="s">
        <v>69</v>
      </c>
      <c r="B76" s="359"/>
      <c r="C76" s="28" t="s">
        <v>126</v>
      </c>
      <c r="D76" s="1"/>
      <c r="E76" s="4"/>
      <c r="F76" s="4"/>
      <c r="G76" s="1"/>
      <c r="H76" s="5"/>
      <c r="I76" s="5"/>
      <c r="J76" s="4"/>
      <c r="K76" s="5"/>
      <c r="L76" s="5"/>
      <c r="M76" s="5"/>
      <c r="N76" s="5"/>
      <c r="Q76" s="58"/>
    </row>
    <row r="77" spans="1:17" ht="13.7" customHeight="1" x14ac:dyDescent="0.2">
      <c r="A77" s="16"/>
      <c r="B77" s="16"/>
      <c r="C77" s="28" t="s">
        <v>125</v>
      </c>
      <c r="D77" s="1"/>
      <c r="E77" s="4"/>
      <c r="F77" s="4"/>
      <c r="G77" s="1"/>
      <c r="H77" s="5"/>
      <c r="I77" s="5"/>
      <c r="J77" s="4"/>
      <c r="K77" s="5"/>
      <c r="L77" s="5"/>
      <c r="M77" s="5"/>
      <c r="N77" s="5"/>
      <c r="Q77" s="58"/>
    </row>
    <row r="78" spans="1:17" ht="13.5" thickBot="1" x14ac:dyDescent="0.25">
      <c r="A78" s="82"/>
      <c r="B78" s="83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58"/>
    </row>
    <row r="79" spans="1:17" ht="12.75" customHeight="1" x14ac:dyDescent="0.2">
      <c r="A79" s="360" t="s">
        <v>22</v>
      </c>
      <c r="B79" s="361"/>
      <c r="C79" s="360" t="s">
        <v>155</v>
      </c>
      <c r="D79" s="364"/>
      <c r="E79" s="365"/>
      <c r="F79" s="383" t="s">
        <v>78</v>
      </c>
      <c r="G79" s="384"/>
      <c r="H79" s="384"/>
      <c r="I79" s="384"/>
      <c r="J79" s="385"/>
      <c r="K79" s="389" t="s">
        <v>158</v>
      </c>
      <c r="L79" s="390"/>
      <c r="M79" s="390"/>
      <c r="N79" s="390"/>
      <c r="O79" s="391"/>
      <c r="P79" s="93"/>
      <c r="Q79" s="58"/>
    </row>
    <row r="80" spans="1:17" ht="13.5" thickBot="1" x14ac:dyDescent="0.25">
      <c r="A80" s="362"/>
      <c r="B80" s="363"/>
      <c r="C80" s="362"/>
      <c r="D80" s="366"/>
      <c r="E80" s="367"/>
      <c r="F80" s="386"/>
      <c r="G80" s="387"/>
      <c r="H80" s="387"/>
      <c r="I80" s="387"/>
      <c r="J80" s="388"/>
      <c r="K80" s="392"/>
      <c r="L80" s="393"/>
      <c r="M80" s="393"/>
      <c r="N80" s="393"/>
      <c r="O80" s="394"/>
      <c r="P80" s="93"/>
      <c r="Q80" s="58"/>
    </row>
    <row r="81" spans="1:17" ht="13.5" thickBot="1" x14ac:dyDescent="0.25">
      <c r="A81" s="176" t="s">
        <v>9</v>
      </c>
      <c r="B81" s="401" t="s">
        <v>10</v>
      </c>
      <c r="C81" s="402"/>
      <c r="D81" s="177" t="s">
        <v>15</v>
      </c>
      <c r="E81" s="178" t="s">
        <v>8</v>
      </c>
      <c r="F81" s="164" t="s">
        <v>11</v>
      </c>
      <c r="G81" s="165" t="s">
        <v>42</v>
      </c>
      <c r="H81" s="165" t="s">
        <v>34</v>
      </c>
      <c r="I81" s="165" t="s">
        <v>14</v>
      </c>
      <c r="J81" s="166" t="s">
        <v>12</v>
      </c>
      <c r="K81" s="167" t="s">
        <v>11</v>
      </c>
      <c r="L81" s="168" t="s">
        <v>42</v>
      </c>
      <c r="M81" s="168" t="s">
        <v>34</v>
      </c>
      <c r="N81" s="168" t="s">
        <v>157</v>
      </c>
      <c r="O81" s="169" t="s">
        <v>12</v>
      </c>
      <c r="P81" s="94"/>
      <c r="Q81" s="57"/>
    </row>
    <row r="82" spans="1:17" ht="15.75" customHeight="1" x14ac:dyDescent="0.25">
      <c r="A82" s="173">
        <v>1</v>
      </c>
      <c r="B82" s="397" t="s">
        <v>284</v>
      </c>
      <c r="C82" s="398"/>
      <c r="D82" s="174">
        <v>1500</v>
      </c>
      <c r="E82" s="175" t="s">
        <v>76</v>
      </c>
      <c r="F82" s="161">
        <v>25</v>
      </c>
      <c r="G82" s="162"/>
      <c r="H82" s="162"/>
      <c r="I82" s="162"/>
      <c r="J82" s="163" t="s">
        <v>72</v>
      </c>
      <c r="K82" s="170"/>
      <c r="L82" s="171"/>
      <c r="M82" s="171"/>
      <c r="N82" s="171"/>
      <c r="O82" s="172"/>
      <c r="P82" s="95"/>
      <c r="Q82" s="57"/>
    </row>
    <row r="83" spans="1:17" ht="15.75" customHeight="1" x14ac:dyDescent="0.25">
      <c r="A83" s="147">
        <v>2</v>
      </c>
      <c r="B83" s="399" t="s">
        <v>285</v>
      </c>
      <c r="C83" s="400"/>
      <c r="D83" s="269">
        <v>1500</v>
      </c>
      <c r="E83" s="148" t="s">
        <v>76</v>
      </c>
      <c r="F83" s="161">
        <v>25</v>
      </c>
      <c r="G83" s="162"/>
      <c r="H83" s="46"/>
      <c r="I83" s="46"/>
      <c r="J83" s="133" t="s">
        <v>72</v>
      </c>
      <c r="K83" s="132"/>
      <c r="L83" s="46"/>
      <c r="M83" s="46"/>
      <c r="N83" s="46"/>
      <c r="O83" s="133"/>
      <c r="P83" s="95"/>
      <c r="Q83" s="57"/>
    </row>
    <row r="84" spans="1:17" ht="15.75" customHeight="1" x14ac:dyDescent="0.25">
      <c r="A84" s="147">
        <v>3</v>
      </c>
      <c r="B84" s="399" t="s">
        <v>55</v>
      </c>
      <c r="C84" s="400"/>
      <c r="D84" s="269">
        <v>1500</v>
      </c>
      <c r="E84" s="148" t="s">
        <v>76</v>
      </c>
      <c r="F84" s="161">
        <v>22</v>
      </c>
      <c r="G84" s="162"/>
      <c r="H84" s="46"/>
      <c r="I84" s="46"/>
      <c r="J84" s="133" t="s">
        <v>72</v>
      </c>
      <c r="K84" s="132"/>
      <c r="L84" s="46"/>
      <c r="M84" s="46"/>
      <c r="N84" s="46"/>
      <c r="O84" s="133"/>
      <c r="P84" s="95"/>
      <c r="Q84" s="57"/>
    </row>
    <row r="85" spans="1:17" ht="15.75" customHeight="1" thickBot="1" x14ac:dyDescent="0.3">
      <c r="A85" s="149">
        <v>4</v>
      </c>
      <c r="B85" s="379" t="s">
        <v>264</v>
      </c>
      <c r="C85" s="380"/>
      <c r="D85" s="270">
        <v>1500</v>
      </c>
      <c r="E85" s="151" t="s">
        <v>118</v>
      </c>
      <c r="F85" s="161"/>
      <c r="G85" s="162"/>
      <c r="H85" s="159"/>
      <c r="I85" s="159"/>
      <c r="J85" s="160"/>
      <c r="K85" s="158">
        <v>22</v>
      </c>
      <c r="L85" s="159"/>
      <c r="M85" s="159"/>
      <c r="N85" s="159"/>
      <c r="O85" s="160" t="s">
        <v>72</v>
      </c>
      <c r="P85" s="95"/>
      <c r="Q85" s="57"/>
    </row>
    <row r="86" spans="1:17" ht="13.5" thickBot="1" x14ac:dyDescent="0.25">
      <c r="D86" s="381" t="s">
        <v>13</v>
      </c>
      <c r="E86" s="382"/>
      <c r="F86" s="140">
        <f>SUM(F82:F85)</f>
        <v>72</v>
      </c>
      <c r="G86" s="140">
        <f>SUM(G82:G85)</f>
        <v>0</v>
      </c>
      <c r="H86" s="140">
        <f>SUM(H82:H85)</f>
        <v>0</v>
      </c>
      <c r="I86" s="179">
        <f>SUM(I82:I85)</f>
        <v>0</v>
      </c>
      <c r="J86" s="180"/>
      <c r="K86" s="140">
        <f>SUM(K82:K85)</f>
        <v>22</v>
      </c>
      <c r="L86" s="140">
        <f t="shared" ref="L86:N86" si="4">SUM(L82:L85)</f>
        <v>0</v>
      </c>
      <c r="M86" s="140">
        <f t="shared" si="4"/>
        <v>0</v>
      </c>
      <c r="N86" s="140">
        <f t="shared" si="4"/>
        <v>0</v>
      </c>
      <c r="O86" s="141"/>
      <c r="P86" s="96"/>
      <c r="Q86" s="57"/>
    </row>
    <row r="87" spans="1:17" x14ac:dyDescent="0.2">
      <c r="Q87" s="57"/>
    </row>
    <row r="88" spans="1:17" x14ac:dyDescent="0.2">
      <c r="A88" s="359" t="s">
        <v>69</v>
      </c>
      <c r="B88" s="359"/>
      <c r="C88" s="28" t="s">
        <v>126</v>
      </c>
      <c r="D88" s="1"/>
      <c r="E88" s="4"/>
      <c r="F88" s="4"/>
      <c r="G88" s="1"/>
      <c r="H88" s="5"/>
      <c r="I88" s="5"/>
      <c r="J88" s="4"/>
      <c r="K88" s="5"/>
      <c r="L88" s="5"/>
      <c r="M88" s="5"/>
      <c r="N88" s="5"/>
      <c r="Q88" s="57"/>
    </row>
    <row r="89" spans="1:17" x14ac:dyDescent="0.2">
      <c r="A89" s="16"/>
      <c r="B89" s="16"/>
      <c r="C89" s="28" t="s">
        <v>125</v>
      </c>
      <c r="D89" s="1"/>
      <c r="E89" s="4"/>
      <c r="F89" s="4"/>
      <c r="G89" s="1"/>
      <c r="H89" s="5"/>
      <c r="I89" s="5"/>
      <c r="J89" s="4"/>
      <c r="K89" s="5"/>
      <c r="L89" s="5"/>
      <c r="M89" s="5"/>
      <c r="N89" s="5"/>
      <c r="Q89" s="57"/>
    </row>
    <row r="90" spans="1:17" ht="15.75" customHeight="1" thickBot="1" x14ac:dyDescent="0.25">
      <c r="A90" s="82"/>
      <c r="B90" s="83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57"/>
    </row>
    <row r="91" spans="1:17" ht="13.7" customHeight="1" x14ac:dyDescent="0.2">
      <c r="A91" s="360" t="s">
        <v>23</v>
      </c>
      <c r="B91" s="361"/>
      <c r="C91" s="360" t="s">
        <v>155</v>
      </c>
      <c r="D91" s="364"/>
      <c r="E91" s="365"/>
      <c r="F91" s="383" t="s">
        <v>78</v>
      </c>
      <c r="G91" s="384"/>
      <c r="H91" s="384"/>
      <c r="I91" s="384"/>
      <c r="J91" s="385"/>
      <c r="K91" s="389" t="s">
        <v>158</v>
      </c>
      <c r="L91" s="390"/>
      <c r="M91" s="390"/>
      <c r="N91" s="390"/>
      <c r="O91" s="391"/>
      <c r="P91" s="93"/>
      <c r="Q91" s="57"/>
    </row>
    <row r="92" spans="1:17" ht="13.5" thickBot="1" x14ac:dyDescent="0.25">
      <c r="A92" s="362"/>
      <c r="B92" s="363"/>
      <c r="C92" s="362"/>
      <c r="D92" s="366"/>
      <c r="E92" s="367"/>
      <c r="F92" s="386"/>
      <c r="G92" s="387"/>
      <c r="H92" s="387"/>
      <c r="I92" s="387"/>
      <c r="J92" s="388"/>
      <c r="K92" s="392"/>
      <c r="L92" s="393"/>
      <c r="M92" s="393"/>
      <c r="N92" s="393"/>
      <c r="O92" s="394"/>
      <c r="P92" s="93"/>
      <c r="Q92" s="57"/>
    </row>
    <row r="93" spans="1:17" ht="13.5" thickBot="1" x14ac:dyDescent="0.25">
      <c r="A93" s="176" t="s">
        <v>9</v>
      </c>
      <c r="B93" s="401" t="s">
        <v>10</v>
      </c>
      <c r="C93" s="402"/>
      <c r="D93" s="177" t="s">
        <v>15</v>
      </c>
      <c r="E93" s="178" t="s">
        <v>8</v>
      </c>
      <c r="F93" s="164" t="s">
        <v>11</v>
      </c>
      <c r="G93" s="165" t="s">
        <v>42</v>
      </c>
      <c r="H93" s="165" t="s">
        <v>34</v>
      </c>
      <c r="I93" s="165" t="s">
        <v>14</v>
      </c>
      <c r="J93" s="166" t="s">
        <v>12</v>
      </c>
      <c r="K93" s="167" t="s">
        <v>11</v>
      </c>
      <c r="L93" s="168" t="s">
        <v>42</v>
      </c>
      <c r="M93" s="168" t="s">
        <v>34</v>
      </c>
      <c r="N93" s="168" t="s">
        <v>157</v>
      </c>
      <c r="O93" s="169" t="s">
        <v>12</v>
      </c>
      <c r="P93" s="94"/>
      <c r="Q93" s="57"/>
    </row>
    <row r="94" spans="1:17" ht="15.75" customHeight="1" x14ac:dyDescent="0.25">
      <c r="A94" s="173">
        <v>1</v>
      </c>
      <c r="B94" s="397" t="s">
        <v>145</v>
      </c>
      <c r="C94" s="398"/>
      <c r="D94" s="174">
        <v>3000</v>
      </c>
      <c r="E94" s="175" t="s">
        <v>48</v>
      </c>
      <c r="F94" s="161"/>
      <c r="G94" s="162"/>
      <c r="H94" s="162"/>
      <c r="I94" s="162">
        <v>45</v>
      </c>
      <c r="J94" s="163" t="s">
        <v>72</v>
      </c>
      <c r="K94" s="170"/>
      <c r="L94" s="171"/>
      <c r="M94" s="171"/>
      <c r="N94" s="171"/>
      <c r="O94" s="172"/>
      <c r="P94" s="95">
        <v>75</v>
      </c>
      <c r="Q94" s="57"/>
    </row>
    <row r="95" spans="1:17" ht="15.75" customHeight="1" x14ac:dyDescent="0.25">
      <c r="A95" s="147">
        <v>2</v>
      </c>
      <c r="B95" s="399" t="s">
        <v>289</v>
      </c>
      <c r="C95" s="400"/>
      <c r="D95" s="269">
        <v>3000</v>
      </c>
      <c r="E95" s="148" t="s">
        <v>51</v>
      </c>
      <c r="F95" s="161"/>
      <c r="G95" s="162"/>
      <c r="H95" s="46"/>
      <c r="I95" s="46"/>
      <c r="J95" s="133"/>
      <c r="K95" s="132"/>
      <c r="L95" s="46"/>
      <c r="M95" s="46"/>
      <c r="N95" s="46">
        <v>100</v>
      </c>
      <c r="O95" s="133" t="s">
        <v>72</v>
      </c>
      <c r="P95" s="95"/>
      <c r="Q95" s="57"/>
    </row>
    <row r="96" spans="1:17" ht="15.75" customHeight="1" x14ac:dyDescent="0.25">
      <c r="A96" s="147">
        <v>3</v>
      </c>
      <c r="B96" s="399" t="s">
        <v>260</v>
      </c>
      <c r="C96" s="400"/>
      <c r="D96" s="269">
        <v>3000</v>
      </c>
      <c r="E96" s="148" t="s">
        <v>54</v>
      </c>
      <c r="F96" s="161"/>
      <c r="G96" s="162"/>
      <c r="H96" s="46"/>
      <c r="I96" s="46">
        <v>55</v>
      </c>
      <c r="J96" s="133" t="s">
        <v>72</v>
      </c>
      <c r="K96" s="132"/>
      <c r="L96" s="46"/>
      <c r="M96" s="46"/>
      <c r="N96" s="46"/>
      <c r="O96" s="133"/>
      <c r="P96" s="95"/>
      <c r="Q96" s="57"/>
    </row>
    <row r="97" spans="1:17" ht="15.75" customHeight="1" thickBot="1" x14ac:dyDescent="0.3">
      <c r="A97" s="149">
        <v>4</v>
      </c>
      <c r="B97" s="379" t="s">
        <v>49</v>
      </c>
      <c r="C97" s="380"/>
      <c r="D97" s="270">
        <v>3000</v>
      </c>
      <c r="E97" s="151" t="s">
        <v>118</v>
      </c>
      <c r="F97" s="161">
        <v>22</v>
      </c>
      <c r="G97" s="162"/>
      <c r="H97" s="159"/>
      <c r="I97" s="159"/>
      <c r="J97" s="160" t="s">
        <v>72</v>
      </c>
      <c r="K97" s="158"/>
      <c r="L97" s="159"/>
      <c r="M97" s="159"/>
      <c r="N97" s="159"/>
      <c r="O97" s="160"/>
      <c r="P97" s="95"/>
      <c r="Q97" s="57"/>
    </row>
    <row r="98" spans="1:17" ht="13.5" thickBot="1" x14ac:dyDescent="0.25">
      <c r="D98" s="381" t="s">
        <v>13</v>
      </c>
      <c r="E98" s="382"/>
      <c r="F98" s="140">
        <f>SUM(F94:F97)</f>
        <v>22</v>
      </c>
      <c r="G98" s="140">
        <f>SUM(G94:G97)</f>
        <v>0</v>
      </c>
      <c r="H98" s="140">
        <f>SUM(H94:H97)</f>
        <v>0</v>
      </c>
      <c r="I98" s="179">
        <f>SUM(I94:I97)</f>
        <v>100</v>
      </c>
      <c r="J98" s="180"/>
      <c r="K98" s="140">
        <f>SUM(K94:K97)</f>
        <v>0</v>
      </c>
      <c r="L98" s="140">
        <f t="shared" ref="L98:N98" si="5">SUM(L94:L97)</f>
        <v>0</v>
      </c>
      <c r="M98" s="140">
        <f t="shared" si="5"/>
        <v>0</v>
      </c>
      <c r="N98" s="140">
        <f t="shared" si="5"/>
        <v>100</v>
      </c>
      <c r="O98" s="141"/>
      <c r="P98" s="96"/>
      <c r="Q98" s="57"/>
    </row>
    <row r="99" spans="1:17" x14ac:dyDescent="0.2">
      <c r="Q99" s="57"/>
    </row>
    <row r="100" spans="1:17" x14ac:dyDescent="0.2">
      <c r="A100" s="359" t="s">
        <v>69</v>
      </c>
      <c r="B100" s="359"/>
      <c r="C100" s="28" t="s">
        <v>126</v>
      </c>
      <c r="D100" s="1"/>
      <c r="E100" s="4"/>
      <c r="F100" s="4"/>
      <c r="G100" s="1"/>
      <c r="H100" s="5"/>
      <c r="I100" s="5"/>
      <c r="J100" s="4"/>
      <c r="K100" s="5"/>
      <c r="L100" s="5"/>
      <c r="M100" s="5"/>
      <c r="N100" s="5"/>
      <c r="Q100" s="57"/>
    </row>
    <row r="101" spans="1:17" ht="15.75" customHeight="1" x14ac:dyDescent="0.2">
      <c r="A101" s="16"/>
      <c r="B101" s="16"/>
      <c r="C101" s="28" t="s">
        <v>125</v>
      </c>
      <c r="D101" s="1"/>
      <c r="E101" s="4"/>
      <c r="F101" s="4"/>
      <c r="G101" s="1"/>
      <c r="H101" s="5"/>
      <c r="I101" s="5"/>
      <c r="J101" s="4"/>
      <c r="K101" s="5"/>
      <c r="L101" s="5"/>
      <c r="M101" s="5"/>
      <c r="N101" s="5"/>
      <c r="Q101" s="57"/>
    </row>
    <row r="102" spans="1:17" ht="13.5" thickBot="1" x14ac:dyDescent="0.25">
      <c r="A102" s="82"/>
      <c r="B102" s="83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57"/>
    </row>
    <row r="103" spans="1:17" x14ac:dyDescent="0.2">
      <c r="A103" s="360" t="s">
        <v>24</v>
      </c>
      <c r="B103" s="361"/>
      <c r="C103" s="360" t="s">
        <v>155</v>
      </c>
      <c r="D103" s="364"/>
      <c r="E103" s="365"/>
      <c r="F103" s="383" t="s">
        <v>78</v>
      </c>
      <c r="G103" s="384"/>
      <c r="H103" s="384"/>
      <c r="I103" s="384"/>
      <c r="J103" s="385"/>
      <c r="K103" s="389" t="s">
        <v>158</v>
      </c>
      <c r="L103" s="390"/>
      <c r="M103" s="390"/>
      <c r="N103" s="390"/>
      <c r="O103" s="391"/>
      <c r="P103" s="93"/>
      <c r="Q103" s="57"/>
    </row>
    <row r="104" spans="1:17" ht="13.5" thickBot="1" x14ac:dyDescent="0.25">
      <c r="A104" s="362"/>
      <c r="B104" s="363"/>
      <c r="C104" s="362"/>
      <c r="D104" s="366"/>
      <c r="E104" s="367"/>
      <c r="F104" s="386"/>
      <c r="G104" s="387"/>
      <c r="H104" s="387"/>
      <c r="I104" s="387"/>
      <c r="J104" s="388"/>
      <c r="K104" s="392"/>
      <c r="L104" s="393"/>
      <c r="M104" s="393"/>
      <c r="N104" s="393"/>
      <c r="O104" s="394"/>
      <c r="P104" s="93"/>
      <c r="Q104" s="57"/>
    </row>
    <row r="105" spans="1:17" ht="13.5" thickBot="1" x14ac:dyDescent="0.25">
      <c r="A105" s="176" t="s">
        <v>9</v>
      </c>
      <c r="B105" s="401" t="s">
        <v>10</v>
      </c>
      <c r="C105" s="402"/>
      <c r="D105" s="177" t="s">
        <v>15</v>
      </c>
      <c r="E105" s="178" t="s">
        <v>8</v>
      </c>
      <c r="F105" s="164" t="s">
        <v>11</v>
      </c>
      <c r="G105" s="165" t="s">
        <v>42</v>
      </c>
      <c r="H105" s="165" t="s">
        <v>34</v>
      </c>
      <c r="I105" s="165" t="s">
        <v>14</v>
      </c>
      <c r="J105" s="166" t="s">
        <v>12</v>
      </c>
      <c r="K105" s="167" t="s">
        <v>11</v>
      </c>
      <c r="L105" s="168" t="s">
        <v>42</v>
      </c>
      <c r="M105" s="168" t="s">
        <v>34</v>
      </c>
      <c r="N105" s="168" t="s">
        <v>157</v>
      </c>
      <c r="O105" s="169" t="s">
        <v>12</v>
      </c>
      <c r="P105" s="94"/>
      <c r="Q105" s="57"/>
    </row>
    <row r="106" spans="1:17" ht="15.75" customHeight="1" x14ac:dyDescent="0.25">
      <c r="A106" s="173">
        <v>1</v>
      </c>
      <c r="B106" s="397" t="s">
        <v>187</v>
      </c>
      <c r="C106" s="398"/>
      <c r="D106" s="174">
        <v>3000</v>
      </c>
      <c r="E106" s="175" t="s">
        <v>76</v>
      </c>
      <c r="F106" s="161">
        <v>35</v>
      </c>
      <c r="G106" s="162"/>
      <c r="H106" s="162"/>
      <c r="I106" s="162"/>
      <c r="J106" s="163" t="s">
        <v>72</v>
      </c>
      <c r="K106" s="170"/>
      <c r="L106" s="171"/>
      <c r="M106" s="171"/>
      <c r="N106" s="171"/>
      <c r="O106" s="172"/>
      <c r="P106" s="95"/>
      <c r="Q106" s="57"/>
    </row>
    <row r="107" spans="1:17" ht="15.75" customHeight="1" x14ac:dyDescent="0.25">
      <c r="A107" s="147">
        <v>2</v>
      </c>
      <c r="B107" s="399" t="s">
        <v>286</v>
      </c>
      <c r="C107" s="400"/>
      <c r="D107" s="269">
        <v>3000</v>
      </c>
      <c r="E107" s="148" t="s">
        <v>76</v>
      </c>
      <c r="F107" s="161"/>
      <c r="G107" s="162"/>
      <c r="H107" s="46"/>
      <c r="I107" s="46"/>
      <c r="J107" s="133"/>
      <c r="K107" s="132">
        <v>35</v>
      </c>
      <c r="L107" s="46"/>
      <c r="M107" s="46"/>
      <c r="N107" s="46"/>
      <c r="O107" s="133" t="s">
        <v>72</v>
      </c>
      <c r="P107" s="95"/>
      <c r="Q107" s="57"/>
    </row>
    <row r="108" spans="1:17" ht="15.75" customHeight="1" x14ac:dyDescent="0.25">
      <c r="A108" s="147">
        <v>3</v>
      </c>
      <c r="B108" s="399" t="s">
        <v>191</v>
      </c>
      <c r="C108" s="400"/>
      <c r="D108" s="269">
        <v>3000</v>
      </c>
      <c r="E108" s="148" t="s">
        <v>118</v>
      </c>
      <c r="F108" s="161"/>
      <c r="G108" s="162"/>
      <c r="H108" s="46"/>
      <c r="I108" s="46"/>
      <c r="J108" s="133"/>
      <c r="K108" s="132">
        <v>32</v>
      </c>
      <c r="L108" s="46"/>
      <c r="M108" s="46"/>
      <c r="N108" s="46"/>
      <c r="O108" s="133" t="s">
        <v>72</v>
      </c>
      <c r="P108" s="95"/>
      <c r="Q108" s="57"/>
    </row>
    <row r="109" spans="1:17" ht="15.75" customHeight="1" thickBot="1" x14ac:dyDescent="0.3">
      <c r="A109" s="149">
        <v>4</v>
      </c>
      <c r="B109" s="379" t="s">
        <v>64</v>
      </c>
      <c r="C109" s="380"/>
      <c r="D109" s="270">
        <v>3000</v>
      </c>
      <c r="E109" s="151" t="s">
        <v>118</v>
      </c>
      <c r="F109" s="161"/>
      <c r="G109" s="162"/>
      <c r="H109" s="159"/>
      <c r="I109" s="159"/>
      <c r="J109" s="160"/>
      <c r="K109" s="158">
        <v>32</v>
      </c>
      <c r="L109" s="159"/>
      <c r="M109" s="159"/>
      <c r="N109" s="159"/>
      <c r="O109" s="160" t="s">
        <v>72</v>
      </c>
      <c r="P109" s="95"/>
      <c r="Q109" s="57"/>
    </row>
    <row r="110" spans="1:17" ht="13.5" thickBot="1" x14ac:dyDescent="0.25">
      <c r="D110" s="381" t="s">
        <v>13</v>
      </c>
      <c r="E110" s="382"/>
      <c r="F110" s="140">
        <f>SUM(F106:F109)</f>
        <v>35</v>
      </c>
      <c r="G110" s="140">
        <f>SUM(G106:G109)</f>
        <v>0</v>
      </c>
      <c r="H110" s="140">
        <f>SUM(H106:H109)</f>
        <v>0</v>
      </c>
      <c r="I110" s="179">
        <f>SUM(I106:I109)</f>
        <v>0</v>
      </c>
      <c r="J110" s="180"/>
      <c r="K110" s="140">
        <f>SUM(K106:K109)</f>
        <v>99</v>
      </c>
      <c r="L110" s="140">
        <f t="shared" ref="L110:N110" si="6">SUM(L106:L109)</f>
        <v>0</v>
      </c>
      <c r="M110" s="140">
        <f t="shared" si="6"/>
        <v>0</v>
      </c>
      <c r="N110" s="140">
        <f t="shared" si="6"/>
        <v>0</v>
      </c>
      <c r="O110" s="141"/>
      <c r="P110" s="96"/>
      <c r="Q110" s="57"/>
    </row>
    <row r="111" spans="1:17" x14ac:dyDescent="0.2">
      <c r="Q111" s="57"/>
    </row>
    <row r="112" spans="1:17" ht="15.75" customHeight="1" x14ac:dyDescent="0.2">
      <c r="A112" s="359" t="s">
        <v>69</v>
      </c>
      <c r="B112" s="359"/>
      <c r="C112" s="28" t="s">
        <v>126</v>
      </c>
      <c r="D112" s="1"/>
      <c r="E112" s="4"/>
      <c r="F112" s="4"/>
      <c r="G112" s="1"/>
      <c r="H112" s="5"/>
      <c r="I112" s="5"/>
      <c r="J112" s="4"/>
      <c r="K112" s="5"/>
      <c r="L112" s="5"/>
      <c r="M112" s="5"/>
      <c r="N112" s="5"/>
      <c r="Q112" s="57"/>
    </row>
    <row r="113" spans="1:17" x14ac:dyDescent="0.2">
      <c r="A113" s="16"/>
      <c r="B113" s="16"/>
      <c r="C113" s="28" t="s">
        <v>125</v>
      </c>
      <c r="D113" s="1"/>
      <c r="E113" s="4"/>
      <c r="F113" s="4"/>
      <c r="G113" s="1"/>
      <c r="H113" s="5"/>
      <c r="I113" s="5"/>
      <c r="J113" s="4"/>
      <c r="K113" s="5"/>
      <c r="L113" s="5"/>
      <c r="M113" s="5"/>
      <c r="N113" s="5"/>
      <c r="Q113" s="57"/>
    </row>
    <row r="114" spans="1:17" ht="13.5" thickBot="1" x14ac:dyDescent="0.25">
      <c r="A114" s="82"/>
      <c r="B114" s="83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57"/>
    </row>
    <row r="115" spans="1:17" x14ac:dyDescent="0.2">
      <c r="A115" s="360" t="s">
        <v>25</v>
      </c>
      <c r="B115" s="361"/>
      <c r="C115" s="360" t="s">
        <v>155</v>
      </c>
      <c r="D115" s="364"/>
      <c r="E115" s="365"/>
      <c r="F115" s="383" t="s">
        <v>78</v>
      </c>
      <c r="G115" s="384"/>
      <c r="H115" s="384"/>
      <c r="I115" s="384"/>
      <c r="J115" s="385"/>
      <c r="K115" s="389" t="s">
        <v>158</v>
      </c>
      <c r="L115" s="390"/>
      <c r="M115" s="390"/>
      <c r="N115" s="390"/>
      <c r="O115" s="391"/>
      <c r="P115" s="93"/>
      <c r="Q115" s="57"/>
    </row>
    <row r="116" spans="1:17" ht="13.5" thickBot="1" x14ac:dyDescent="0.25">
      <c r="A116" s="362"/>
      <c r="B116" s="363"/>
      <c r="C116" s="362"/>
      <c r="D116" s="366"/>
      <c r="E116" s="367"/>
      <c r="F116" s="386"/>
      <c r="G116" s="387"/>
      <c r="H116" s="387"/>
      <c r="I116" s="387"/>
      <c r="J116" s="388"/>
      <c r="K116" s="392"/>
      <c r="L116" s="393"/>
      <c r="M116" s="393"/>
      <c r="N116" s="393"/>
      <c r="O116" s="394"/>
      <c r="P116" s="93"/>
      <c r="Q116" s="57"/>
    </row>
    <row r="117" spans="1:17" ht="13.5" thickBot="1" x14ac:dyDescent="0.25">
      <c r="A117" s="176" t="s">
        <v>9</v>
      </c>
      <c r="B117" s="401" t="s">
        <v>10</v>
      </c>
      <c r="C117" s="402"/>
      <c r="D117" s="177" t="s">
        <v>15</v>
      </c>
      <c r="E117" s="178" t="s">
        <v>8</v>
      </c>
      <c r="F117" s="164" t="s">
        <v>11</v>
      </c>
      <c r="G117" s="165" t="s">
        <v>42</v>
      </c>
      <c r="H117" s="165" t="s">
        <v>34</v>
      </c>
      <c r="I117" s="165" t="s">
        <v>14</v>
      </c>
      <c r="J117" s="166" t="s">
        <v>12</v>
      </c>
      <c r="K117" s="167" t="s">
        <v>11</v>
      </c>
      <c r="L117" s="168" t="s">
        <v>42</v>
      </c>
      <c r="M117" s="168" t="s">
        <v>34</v>
      </c>
      <c r="N117" s="168" t="s">
        <v>157</v>
      </c>
      <c r="O117" s="169" t="s">
        <v>12</v>
      </c>
      <c r="P117" s="94"/>
      <c r="Q117" s="57"/>
    </row>
    <row r="118" spans="1:17" ht="15.75" customHeight="1" x14ac:dyDescent="0.25">
      <c r="A118" s="173">
        <v>1</v>
      </c>
      <c r="B118" s="397" t="s">
        <v>145</v>
      </c>
      <c r="C118" s="398"/>
      <c r="D118" s="174">
        <v>3000</v>
      </c>
      <c r="E118" s="175" t="s">
        <v>48</v>
      </c>
      <c r="F118" s="161"/>
      <c r="G118" s="162"/>
      <c r="H118" s="162"/>
      <c r="I118" s="162">
        <v>145</v>
      </c>
      <c r="J118" s="163" t="s">
        <v>72</v>
      </c>
      <c r="K118" s="170"/>
      <c r="L118" s="171"/>
      <c r="M118" s="171"/>
      <c r="N118" s="171"/>
      <c r="O118" s="172"/>
      <c r="P118" s="95">
        <v>75</v>
      </c>
      <c r="Q118" s="57"/>
    </row>
    <row r="119" spans="1:17" ht="15.75" customHeight="1" x14ac:dyDescent="0.25">
      <c r="A119" s="147">
        <v>2</v>
      </c>
      <c r="B119" s="399" t="s">
        <v>291</v>
      </c>
      <c r="C119" s="400"/>
      <c r="D119" s="269">
        <v>3000</v>
      </c>
      <c r="E119" s="148" t="s">
        <v>51</v>
      </c>
      <c r="F119" s="161"/>
      <c r="G119" s="162"/>
      <c r="H119" s="46"/>
      <c r="I119" s="46"/>
      <c r="J119" s="133"/>
      <c r="K119" s="132"/>
      <c r="L119" s="46"/>
      <c r="M119" s="46"/>
      <c r="N119" s="46"/>
      <c r="O119" s="133"/>
      <c r="P119" s="95"/>
      <c r="Q119" s="57"/>
    </row>
    <row r="120" spans="1:17" ht="15.75" customHeight="1" x14ac:dyDescent="0.25">
      <c r="A120" s="147">
        <v>3</v>
      </c>
      <c r="B120" s="399" t="s">
        <v>187</v>
      </c>
      <c r="C120" s="400"/>
      <c r="D120" s="269">
        <v>3000</v>
      </c>
      <c r="E120" s="148" t="s">
        <v>48</v>
      </c>
      <c r="F120" s="161"/>
      <c r="G120" s="162"/>
      <c r="H120" s="46"/>
      <c r="I120" s="46">
        <v>145</v>
      </c>
      <c r="J120" s="133" t="s">
        <v>72</v>
      </c>
      <c r="K120" s="132"/>
      <c r="L120" s="46"/>
      <c r="M120" s="46"/>
      <c r="N120" s="46"/>
      <c r="O120" s="133"/>
      <c r="P120" s="95"/>
      <c r="Q120" s="57"/>
    </row>
    <row r="121" spans="1:17" ht="15.75" customHeight="1" thickBot="1" x14ac:dyDescent="0.3">
      <c r="A121" s="149">
        <v>4</v>
      </c>
      <c r="B121" s="379" t="s">
        <v>290</v>
      </c>
      <c r="C121" s="380"/>
      <c r="D121" s="270">
        <v>3000</v>
      </c>
      <c r="E121" s="151" t="s">
        <v>51</v>
      </c>
      <c r="F121" s="161"/>
      <c r="G121" s="162"/>
      <c r="H121" s="159"/>
      <c r="I121" s="159"/>
      <c r="J121" s="160"/>
      <c r="K121" s="158"/>
      <c r="L121" s="159"/>
      <c r="M121" s="159"/>
      <c r="N121" s="159"/>
      <c r="O121" s="160"/>
      <c r="P121" s="95"/>
      <c r="Q121" s="57"/>
    </row>
    <row r="122" spans="1:17" ht="13.5" thickBot="1" x14ac:dyDescent="0.25">
      <c r="D122" s="381" t="s">
        <v>13</v>
      </c>
      <c r="E122" s="382"/>
      <c r="F122" s="140">
        <f>SUM(F118:F121)</f>
        <v>0</v>
      </c>
      <c r="G122" s="140">
        <f>SUM(G118:G121)</f>
        <v>0</v>
      </c>
      <c r="H122" s="140">
        <f>SUM(H118:H121)</f>
        <v>0</v>
      </c>
      <c r="I122" s="179">
        <f>SUM(I118:I121)</f>
        <v>290</v>
      </c>
      <c r="J122" s="180"/>
      <c r="K122" s="140">
        <f>SUM(K118:K121)</f>
        <v>0</v>
      </c>
      <c r="L122" s="140">
        <f t="shared" ref="L122:N122" si="7">SUM(L118:L121)</f>
        <v>0</v>
      </c>
      <c r="M122" s="140">
        <f t="shared" si="7"/>
        <v>0</v>
      </c>
      <c r="N122" s="140">
        <f t="shared" si="7"/>
        <v>0</v>
      </c>
      <c r="O122" s="141"/>
      <c r="P122" s="96"/>
      <c r="Q122" s="57"/>
    </row>
    <row r="123" spans="1:17" x14ac:dyDescent="0.2">
      <c r="Q123" s="57"/>
    </row>
    <row r="124" spans="1:17" x14ac:dyDescent="0.2">
      <c r="A124" s="359" t="s">
        <v>69</v>
      </c>
      <c r="B124" s="359"/>
      <c r="C124" s="28" t="s">
        <v>126</v>
      </c>
      <c r="D124" s="1"/>
      <c r="E124" s="4"/>
      <c r="F124" s="4"/>
      <c r="G124" s="1"/>
      <c r="H124" s="5"/>
      <c r="I124" s="5"/>
      <c r="J124" s="4"/>
      <c r="K124" s="5"/>
      <c r="L124" s="5"/>
      <c r="M124" s="5"/>
      <c r="N124" s="5"/>
      <c r="Q124" s="57"/>
    </row>
    <row r="125" spans="1:17" x14ac:dyDescent="0.2">
      <c r="A125" s="16"/>
      <c r="B125" s="16"/>
      <c r="C125" s="28" t="s">
        <v>125</v>
      </c>
      <c r="D125" s="1"/>
      <c r="E125" s="4"/>
      <c r="F125" s="4"/>
      <c r="G125" s="1"/>
      <c r="H125" s="5"/>
      <c r="I125" s="5"/>
      <c r="J125" s="4"/>
      <c r="K125" s="5"/>
      <c r="L125" s="5"/>
      <c r="M125" s="5"/>
      <c r="N125" s="5"/>
      <c r="Q125" s="57"/>
    </row>
    <row r="126" spans="1:17" ht="13.5" thickBot="1" x14ac:dyDescent="0.25">
      <c r="A126" s="82"/>
      <c r="B126" s="83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57"/>
    </row>
    <row r="127" spans="1:17" x14ac:dyDescent="0.2">
      <c r="A127" s="360" t="s">
        <v>26</v>
      </c>
      <c r="B127" s="361"/>
      <c r="C127" s="360" t="s">
        <v>155</v>
      </c>
      <c r="D127" s="364"/>
      <c r="E127" s="365"/>
      <c r="F127" s="383" t="s">
        <v>78</v>
      </c>
      <c r="G127" s="384"/>
      <c r="H127" s="384"/>
      <c r="I127" s="384"/>
      <c r="J127" s="385"/>
      <c r="K127" s="389" t="s">
        <v>158</v>
      </c>
      <c r="L127" s="390"/>
      <c r="M127" s="390"/>
      <c r="N127" s="390"/>
      <c r="O127" s="391"/>
      <c r="P127" s="93"/>
      <c r="Q127" s="57"/>
    </row>
    <row r="128" spans="1:17" ht="13.5" thickBot="1" x14ac:dyDescent="0.25">
      <c r="A128" s="362"/>
      <c r="B128" s="363"/>
      <c r="C128" s="362"/>
      <c r="D128" s="366"/>
      <c r="E128" s="367"/>
      <c r="F128" s="386"/>
      <c r="G128" s="387"/>
      <c r="H128" s="387"/>
      <c r="I128" s="387"/>
      <c r="J128" s="388"/>
      <c r="K128" s="392"/>
      <c r="L128" s="393"/>
      <c r="M128" s="393"/>
      <c r="N128" s="393"/>
      <c r="O128" s="394"/>
      <c r="P128" s="93"/>
      <c r="Q128" s="57"/>
    </row>
    <row r="129" spans="1:17" ht="13.5" thickBot="1" x14ac:dyDescent="0.25">
      <c r="A129" s="176" t="s">
        <v>9</v>
      </c>
      <c r="B129" s="401" t="s">
        <v>10</v>
      </c>
      <c r="C129" s="402"/>
      <c r="D129" s="177" t="s">
        <v>15</v>
      </c>
      <c r="E129" s="178" t="s">
        <v>8</v>
      </c>
      <c r="F129" s="164" t="s">
        <v>11</v>
      </c>
      <c r="G129" s="165" t="s">
        <v>42</v>
      </c>
      <c r="H129" s="165" t="s">
        <v>34</v>
      </c>
      <c r="I129" s="165" t="s">
        <v>14</v>
      </c>
      <c r="J129" s="166" t="s">
        <v>12</v>
      </c>
      <c r="K129" s="167" t="s">
        <v>11</v>
      </c>
      <c r="L129" s="168" t="s">
        <v>42</v>
      </c>
      <c r="M129" s="168" t="s">
        <v>34</v>
      </c>
      <c r="N129" s="168" t="s">
        <v>157</v>
      </c>
      <c r="O129" s="169" t="s">
        <v>12</v>
      </c>
      <c r="P129" s="94"/>
      <c r="Q129" s="57"/>
    </row>
    <row r="130" spans="1:17" ht="15.75" customHeight="1" x14ac:dyDescent="0.25">
      <c r="A130" s="173">
        <v>1</v>
      </c>
      <c r="B130" s="397" t="s">
        <v>59</v>
      </c>
      <c r="C130" s="398"/>
      <c r="D130" s="174">
        <v>3000</v>
      </c>
      <c r="E130" s="175" t="s">
        <v>76</v>
      </c>
      <c r="F130" s="161">
        <v>35</v>
      </c>
      <c r="G130" s="162"/>
      <c r="H130" s="162"/>
      <c r="I130" s="162"/>
      <c r="J130" s="163" t="s">
        <v>72</v>
      </c>
      <c r="K130" s="170"/>
      <c r="L130" s="171"/>
      <c r="M130" s="171"/>
      <c r="N130" s="171"/>
      <c r="O130" s="172"/>
      <c r="P130" s="95"/>
      <c r="Q130" s="57"/>
    </row>
    <row r="131" spans="1:17" ht="15.75" customHeight="1" x14ac:dyDescent="0.25">
      <c r="A131" s="147">
        <v>2</v>
      </c>
      <c r="B131" s="399" t="s">
        <v>264</v>
      </c>
      <c r="C131" s="400"/>
      <c r="D131" s="269">
        <v>3000</v>
      </c>
      <c r="E131" s="148" t="s">
        <v>118</v>
      </c>
      <c r="F131" s="161"/>
      <c r="G131" s="162"/>
      <c r="H131" s="46"/>
      <c r="I131" s="46"/>
      <c r="J131" s="133"/>
      <c r="K131" s="132">
        <v>32</v>
      </c>
      <c r="L131" s="46"/>
      <c r="M131" s="46"/>
      <c r="N131" s="46"/>
      <c r="O131" s="133" t="s">
        <v>72</v>
      </c>
      <c r="P131" s="95"/>
      <c r="Q131" s="57"/>
    </row>
    <row r="132" spans="1:17" ht="15.75" customHeight="1" x14ac:dyDescent="0.25">
      <c r="A132" s="147">
        <v>3</v>
      </c>
      <c r="B132" s="399" t="s">
        <v>262</v>
      </c>
      <c r="C132" s="400"/>
      <c r="D132" s="269">
        <v>3000</v>
      </c>
      <c r="E132" s="148" t="s">
        <v>118</v>
      </c>
      <c r="F132" s="161">
        <v>32</v>
      </c>
      <c r="G132" s="162"/>
      <c r="H132" s="46"/>
      <c r="I132" s="46"/>
      <c r="J132" s="133" t="s">
        <v>72</v>
      </c>
      <c r="K132" s="132"/>
      <c r="L132" s="46"/>
      <c r="M132" s="46"/>
      <c r="N132" s="46"/>
      <c r="O132" s="133"/>
      <c r="P132" s="95"/>
      <c r="Q132" s="57"/>
    </row>
    <row r="133" spans="1:17" ht="15.75" customHeight="1" thickBot="1" x14ac:dyDescent="0.3">
      <c r="A133" s="149">
        <v>4</v>
      </c>
      <c r="B133" s="379" t="s">
        <v>260</v>
      </c>
      <c r="C133" s="380"/>
      <c r="D133" s="270">
        <v>3000</v>
      </c>
      <c r="E133" s="151" t="s">
        <v>118</v>
      </c>
      <c r="F133" s="161">
        <v>32</v>
      </c>
      <c r="G133" s="162"/>
      <c r="H133" s="159"/>
      <c r="I133" s="159"/>
      <c r="J133" s="160" t="s">
        <v>72</v>
      </c>
      <c r="K133" s="158"/>
      <c r="L133" s="159"/>
      <c r="M133" s="159"/>
      <c r="N133" s="159"/>
      <c r="O133" s="160"/>
      <c r="P133" s="95"/>
      <c r="Q133" s="57"/>
    </row>
    <row r="134" spans="1:17" ht="13.5" thickBot="1" x14ac:dyDescent="0.25">
      <c r="D134" s="381" t="s">
        <v>13</v>
      </c>
      <c r="E134" s="382"/>
      <c r="F134" s="140">
        <f>SUM(F130:F133)</f>
        <v>99</v>
      </c>
      <c r="G134" s="140">
        <f>SUM(G130:G133)</f>
        <v>0</v>
      </c>
      <c r="H134" s="140">
        <f>SUM(H130:H133)</f>
        <v>0</v>
      </c>
      <c r="I134" s="179">
        <f>SUM(I130:I133)</f>
        <v>0</v>
      </c>
      <c r="J134" s="180"/>
      <c r="K134" s="140">
        <f>SUM(K130:K133)</f>
        <v>32</v>
      </c>
      <c r="L134" s="140">
        <f t="shared" ref="L134:N134" si="8">SUM(L130:L133)</f>
        <v>0</v>
      </c>
      <c r="M134" s="140">
        <f t="shared" si="8"/>
        <v>0</v>
      </c>
      <c r="N134" s="140">
        <f t="shared" si="8"/>
        <v>0</v>
      </c>
      <c r="O134" s="141"/>
      <c r="P134" s="96"/>
      <c r="Q134" s="57"/>
    </row>
    <row r="135" spans="1:17" x14ac:dyDescent="0.2">
      <c r="Q135" s="57"/>
    </row>
    <row r="136" spans="1:17" x14ac:dyDescent="0.2">
      <c r="A136" s="359" t="s">
        <v>69</v>
      </c>
      <c r="B136" s="359"/>
      <c r="C136" s="28" t="s">
        <v>126</v>
      </c>
      <c r="D136" s="1"/>
      <c r="E136" s="4"/>
      <c r="F136" s="4"/>
      <c r="G136" s="1"/>
      <c r="H136" s="5"/>
      <c r="I136" s="5"/>
      <c r="J136" s="4"/>
      <c r="K136" s="5"/>
      <c r="L136" s="5"/>
      <c r="M136" s="5"/>
      <c r="N136" s="5"/>
      <c r="Q136" s="57"/>
    </row>
    <row r="137" spans="1:17" x14ac:dyDescent="0.2">
      <c r="A137" s="16"/>
      <c r="B137" s="16"/>
      <c r="C137" s="28" t="s">
        <v>125</v>
      </c>
      <c r="D137" s="1"/>
      <c r="E137" s="4"/>
      <c r="F137" s="4"/>
      <c r="G137" s="1"/>
      <c r="H137" s="5"/>
      <c r="I137" s="5"/>
      <c r="J137" s="4"/>
      <c r="K137" s="5"/>
      <c r="L137" s="5"/>
      <c r="M137" s="5"/>
      <c r="N137" s="5"/>
      <c r="Q137" s="57"/>
    </row>
    <row r="138" spans="1:17" ht="13.5" thickBot="1" x14ac:dyDescent="0.25">
      <c r="A138" s="82"/>
      <c r="B138" s="83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57"/>
    </row>
    <row r="139" spans="1:17" x14ac:dyDescent="0.2">
      <c r="A139" s="360" t="s">
        <v>27</v>
      </c>
      <c r="B139" s="361"/>
      <c r="C139" s="360" t="s">
        <v>155</v>
      </c>
      <c r="D139" s="364"/>
      <c r="E139" s="365"/>
      <c r="F139" s="383" t="s">
        <v>78</v>
      </c>
      <c r="G139" s="384"/>
      <c r="H139" s="384"/>
      <c r="I139" s="384"/>
      <c r="J139" s="385"/>
      <c r="K139" s="389" t="s">
        <v>158</v>
      </c>
      <c r="L139" s="390"/>
      <c r="M139" s="390"/>
      <c r="N139" s="390"/>
      <c r="O139" s="391"/>
      <c r="P139" s="93"/>
      <c r="Q139" s="57"/>
    </row>
    <row r="140" spans="1:17" ht="13.5" thickBot="1" x14ac:dyDescent="0.25">
      <c r="A140" s="362"/>
      <c r="B140" s="363"/>
      <c r="C140" s="362"/>
      <c r="D140" s="366"/>
      <c r="E140" s="367"/>
      <c r="F140" s="386"/>
      <c r="G140" s="387"/>
      <c r="H140" s="387"/>
      <c r="I140" s="387"/>
      <c r="J140" s="388"/>
      <c r="K140" s="392"/>
      <c r="L140" s="393"/>
      <c r="M140" s="393"/>
      <c r="N140" s="393"/>
      <c r="O140" s="394"/>
      <c r="P140" s="93"/>
      <c r="Q140" s="57"/>
    </row>
    <row r="141" spans="1:17" ht="13.5" thickBot="1" x14ac:dyDescent="0.25">
      <c r="A141" s="176" t="s">
        <v>9</v>
      </c>
      <c r="B141" s="401" t="s">
        <v>10</v>
      </c>
      <c r="C141" s="402"/>
      <c r="D141" s="177" t="s">
        <v>15</v>
      </c>
      <c r="E141" s="178" t="s">
        <v>8</v>
      </c>
      <c r="F141" s="164" t="s">
        <v>11</v>
      </c>
      <c r="G141" s="165" t="s">
        <v>42</v>
      </c>
      <c r="H141" s="165" t="s">
        <v>34</v>
      </c>
      <c r="I141" s="165" t="s">
        <v>14</v>
      </c>
      <c r="J141" s="166" t="s">
        <v>12</v>
      </c>
      <c r="K141" s="167" t="s">
        <v>11</v>
      </c>
      <c r="L141" s="168" t="s">
        <v>42</v>
      </c>
      <c r="M141" s="168" t="s">
        <v>34</v>
      </c>
      <c r="N141" s="168" t="s">
        <v>157</v>
      </c>
      <c r="O141" s="169" t="s">
        <v>12</v>
      </c>
      <c r="P141" s="94"/>
      <c r="Q141" s="57"/>
    </row>
    <row r="142" spans="1:17" ht="15.75" customHeight="1" x14ac:dyDescent="0.25">
      <c r="A142" s="173">
        <v>1</v>
      </c>
      <c r="B142" s="397" t="s">
        <v>187</v>
      </c>
      <c r="C142" s="398"/>
      <c r="D142" s="174">
        <v>3000</v>
      </c>
      <c r="E142" s="175" t="s">
        <v>48</v>
      </c>
      <c r="F142" s="161"/>
      <c r="G142" s="162"/>
      <c r="H142" s="162"/>
      <c r="I142" s="162">
        <v>145</v>
      </c>
      <c r="J142" s="163" t="s">
        <v>72</v>
      </c>
      <c r="K142" s="170"/>
      <c r="L142" s="171"/>
      <c r="M142" s="171"/>
      <c r="N142" s="171"/>
      <c r="O142" s="172"/>
      <c r="P142" s="95"/>
      <c r="Q142" s="57"/>
    </row>
    <row r="143" spans="1:17" ht="15.75" customHeight="1" x14ac:dyDescent="0.25">
      <c r="A143" s="147">
        <v>2</v>
      </c>
      <c r="B143" s="399" t="s">
        <v>292</v>
      </c>
      <c r="C143" s="400"/>
      <c r="D143" s="269">
        <v>3000</v>
      </c>
      <c r="E143" s="148" t="s">
        <v>51</v>
      </c>
      <c r="F143" s="161"/>
      <c r="G143" s="162"/>
      <c r="H143" s="46"/>
      <c r="I143" s="46"/>
      <c r="J143" s="133" t="s">
        <v>72</v>
      </c>
      <c r="K143" s="132"/>
      <c r="L143" s="46"/>
      <c r="M143" s="46"/>
      <c r="N143" s="46"/>
      <c r="O143" s="133"/>
      <c r="P143" s="95"/>
      <c r="Q143" s="57"/>
    </row>
    <row r="144" spans="1:17" ht="15.75" customHeight="1" x14ac:dyDescent="0.25">
      <c r="A144" s="147">
        <v>3</v>
      </c>
      <c r="B144" s="399" t="s">
        <v>286</v>
      </c>
      <c r="C144" s="400"/>
      <c r="D144" s="269">
        <v>3000</v>
      </c>
      <c r="E144" s="148" t="s">
        <v>76</v>
      </c>
      <c r="F144" s="161"/>
      <c r="G144" s="162"/>
      <c r="H144" s="46"/>
      <c r="I144" s="46"/>
      <c r="J144" s="133"/>
      <c r="K144" s="132">
        <v>35</v>
      </c>
      <c r="L144" s="46"/>
      <c r="M144" s="46"/>
      <c r="N144" s="46"/>
      <c r="O144" s="133" t="s">
        <v>72</v>
      </c>
      <c r="P144" s="95"/>
      <c r="Q144" s="57"/>
    </row>
    <row r="145" spans="1:17" ht="15.75" customHeight="1" thickBot="1" x14ac:dyDescent="0.3">
      <c r="A145" s="149">
        <v>4</v>
      </c>
      <c r="B145" s="379" t="s">
        <v>184</v>
      </c>
      <c r="C145" s="380"/>
      <c r="D145" s="270">
        <v>3000</v>
      </c>
      <c r="E145" s="151" t="s">
        <v>118</v>
      </c>
      <c r="F145" s="161"/>
      <c r="G145" s="162"/>
      <c r="H145" s="159"/>
      <c r="I145" s="159"/>
      <c r="J145" s="160"/>
      <c r="K145" s="158">
        <v>32</v>
      </c>
      <c r="L145" s="159"/>
      <c r="M145" s="159"/>
      <c r="N145" s="159"/>
      <c r="O145" s="160" t="s">
        <v>72</v>
      </c>
      <c r="P145" s="95"/>
      <c r="Q145" s="57"/>
    </row>
    <row r="146" spans="1:17" ht="13.5" thickBot="1" x14ac:dyDescent="0.25">
      <c r="D146" s="381" t="s">
        <v>13</v>
      </c>
      <c r="E146" s="382"/>
      <c r="F146" s="140">
        <f>SUM(F142:F145)</f>
        <v>0</v>
      </c>
      <c r="G146" s="140">
        <f>SUM(G142:G145)</f>
        <v>0</v>
      </c>
      <c r="H146" s="140">
        <f>SUM(H142:H145)</f>
        <v>0</v>
      </c>
      <c r="I146" s="179">
        <f>SUM(I142:I145)</f>
        <v>145</v>
      </c>
      <c r="J146" s="180"/>
      <c r="K146" s="140">
        <f>SUM(K142:K145)</f>
        <v>67</v>
      </c>
      <c r="L146" s="140">
        <f t="shared" ref="L146:N146" si="9">SUM(L142:L145)</f>
        <v>0</v>
      </c>
      <c r="M146" s="140">
        <f t="shared" si="9"/>
        <v>0</v>
      </c>
      <c r="N146" s="140">
        <f t="shared" si="9"/>
        <v>0</v>
      </c>
      <c r="O146" s="141"/>
      <c r="P146" s="96"/>
      <c r="Q146" s="57"/>
    </row>
    <row r="147" spans="1:17" x14ac:dyDescent="0.2">
      <c r="Q147" s="57"/>
    </row>
    <row r="148" spans="1:17" x14ac:dyDescent="0.2">
      <c r="A148" s="359" t="s">
        <v>69</v>
      </c>
      <c r="B148" s="359"/>
      <c r="C148" s="28" t="s">
        <v>126</v>
      </c>
      <c r="D148" s="1"/>
      <c r="E148" s="4"/>
      <c r="F148" s="4"/>
      <c r="G148" s="1"/>
      <c r="H148" s="5"/>
      <c r="I148" s="5"/>
      <c r="J148" s="4"/>
      <c r="K148" s="5"/>
      <c r="L148" s="5"/>
      <c r="M148" s="5"/>
      <c r="N148" s="5"/>
      <c r="Q148" s="57"/>
    </row>
    <row r="149" spans="1:17" x14ac:dyDescent="0.2">
      <c r="A149" s="16"/>
      <c r="B149" s="16"/>
      <c r="C149" s="28" t="s">
        <v>125</v>
      </c>
      <c r="D149" s="1"/>
      <c r="E149" s="4"/>
      <c r="F149" s="4"/>
      <c r="G149" s="1"/>
      <c r="H149" s="5"/>
      <c r="I149" s="5"/>
      <c r="J149" s="4"/>
      <c r="K149" s="5"/>
      <c r="L149" s="5"/>
      <c r="M149" s="5"/>
      <c r="N149" s="5"/>
      <c r="Q149" s="57"/>
    </row>
    <row r="150" spans="1:17" ht="13.5" thickBot="1" x14ac:dyDescent="0.25">
      <c r="A150" s="82"/>
      <c r="B150" s="83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57"/>
    </row>
    <row r="151" spans="1:17" x14ac:dyDescent="0.2">
      <c r="A151" s="360" t="s">
        <v>28</v>
      </c>
      <c r="B151" s="361"/>
      <c r="C151" s="360" t="s">
        <v>155</v>
      </c>
      <c r="D151" s="364"/>
      <c r="E151" s="365"/>
      <c r="F151" s="383" t="s">
        <v>78</v>
      </c>
      <c r="G151" s="384"/>
      <c r="H151" s="384"/>
      <c r="I151" s="384"/>
      <c r="J151" s="385"/>
      <c r="K151" s="389" t="s">
        <v>158</v>
      </c>
      <c r="L151" s="390"/>
      <c r="M151" s="390"/>
      <c r="N151" s="390"/>
      <c r="O151" s="391"/>
      <c r="P151" s="93"/>
      <c r="Q151" s="57"/>
    </row>
    <row r="152" spans="1:17" ht="13.5" thickBot="1" x14ac:dyDescent="0.25">
      <c r="A152" s="362"/>
      <c r="B152" s="363"/>
      <c r="C152" s="362"/>
      <c r="D152" s="366"/>
      <c r="E152" s="367"/>
      <c r="F152" s="386"/>
      <c r="G152" s="387"/>
      <c r="H152" s="387"/>
      <c r="I152" s="387"/>
      <c r="J152" s="388"/>
      <c r="K152" s="392"/>
      <c r="L152" s="393"/>
      <c r="M152" s="393"/>
      <c r="N152" s="393"/>
      <c r="O152" s="394"/>
      <c r="P152" s="93"/>
      <c r="Q152" s="57"/>
    </row>
    <row r="153" spans="1:17" ht="13.5" thickBot="1" x14ac:dyDescent="0.25">
      <c r="A153" s="176" t="s">
        <v>9</v>
      </c>
      <c r="B153" s="401" t="s">
        <v>10</v>
      </c>
      <c r="C153" s="402"/>
      <c r="D153" s="177" t="s">
        <v>15</v>
      </c>
      <c r="E153" s="178" t="s">
        <v>8</v>
      </c>
      <c r="F153" s="164" t="s">
        <v>11</v>
      </c>
      <c r="G153" s="165" t="s">
        <v>42</v>
      </c>
      <c r="H153" s="165" t="s">
        <v>34</v>
      </c>
      <c r="I153" s="165" t="s">
        <v>14</v>
      </c>
      <c r="J153" s="166" t="s">
        <v>12</v>
      </c>
      <c r="K153" s="167" t="s">
        <v>11</v>
      </c>
      <c r="L153" s="168" t="s">
        <v>42</v>
      </c>
      <c r="M153" s="168" t="s">
        <v>34</v>
      </c>
      <c r="N153" s="168" t="s">
        <v>157</v>
      </c>
      <c r="O153" s="169" t="s">
        <v>12</v>
      </c>
      <c r="P153" s="94"/>
      <c r="Q153" s="57"/>
    </row>
    <row r="154" spans="1:17" ht="15.75" customHeight="1" x14ac:dyDescent="0.25">
      <c r="A154" s="173">
        <v>1</v>
      </c>
      <c r="B154" s="397"/>
      <c r="C154" s="398"/>
      <c r="D154" s="174"/>
      <c r="E154" s="175"/>
      <c r="F154" s="161"/>
      <c r="G154" s="162"/>
      <c r="H154" s="162"/>
      <c r="I154" s="162"/>
      <c r="J154" s="163"/>
      <c r="K154" s="170"/>
      <c r="L154" s="171"/>
      <c r="M154" s="171"/>
      <c r="N154" s="171"/>
      <c r="O154" s="172"/>
      <c r="P154" s="95"/>
      <c r="Q154" s="57"/>
    </row>
    <row r="155" spans="1:17" ht="15.75" customHeight="1" x14ac:dyDescent="0.25">
      <c r="A155" s="147">
        <v>2</v>
      </c>
      <c r="B155" s="399"/>
      <c r="C155" s="400"/>
      <c r="D155" s="269"/>
      <c r="E155" s="148"/>
      <c r="F155" s="161"/>
      <c r="G155" s="162"/>
      <c r="H155" s="46"/>
      <c r="I155" s="46"/>
      <c r="J155" s="133"/>
      <c r="K155" s="132"/>
      <c r="L155" s="46"/>
      <c r="M155" s="46"/>
      <c r="N155" s="46"/>
      <c r="O155" s="133"/>
      <c r="P155" s="95"/>
      <c r="Q155" s="57"/>
    </row>
    <row r="156" spans="1:17" ht="15.75" customHeight="1" x14ac:dyDescent="0.25">
      <c r="A156" s="147">
        <v>3</v>
      </c>
      <c r="B156" s="399"/>
      <c r="C156" s="400"/>
      <c r="D156" s="269"/>
      <c r="E156" s="148"/>
      <c r="F156" s="161"/>
      <c r="G156" s="162"/>
      <c r="H156" s="46"/>
      <c r="I156" s="46"/>
      <c r="J156" s="133"/>
      <c r="K156" s="132"/>
      <c r="L156" s="46"/>
      <c r="M156" s="46"/>
      <c r="N156" s="46"/>
      <c r="O156" s="133"/>
      <c r="P156" s="95"/>
      <c r="Q156" s="57"/>
    </row>
    <row r="157" spans="1:17" ht="15.75" customHeight="1" thickBot="1" x14ac:dyDescent="0.3">
      <c r="A157" s="149">
        <v>4</v>
      </c>
      <c r="B157" s="379"/>
      <c r="C157" s="380"/>
      <c r="D157" s="270"/>
      <c r="E157" s="151"/>
      <c r="F157" s="161"/>
      <c r="G157" s="162"/>
      <c r="H157" s="159"/>
      <c r="I157" s="159"/>
      <c r="J157" s="160"/>
      <c r="K157" s="158"/>
      <c r="L157" s="159"/>
      <c r="M157" s="159"/>
      <c r="N157" s="159"/>
      <c r="O157" s="160"/>
      <c r="P157" s="95"/>
      <c r="Q157" s="57"/>
    </row>
    <row r="158" spans="1:17" ht="13.5" thickBot="1" x14ac:dyDescent="0.25">
      <c r="D158" s="381" t="s">
        <v>13</v>
      </c>
      <c r="E158" s="382"/>
      <c r="F158" s="140">
        <f>SUM(F154:F157)</f>
        <v>0</v>
      </c>
      <c r="G158" s="140">
        <f>SUM(G154:G157)</f>
        <v>0</v>
      </c>
      <c r="H158" s="140">
        <f>SUM(H154:H157)</f>
        <v>0</v>
      </c>
      <c r="I158" s="179">
        <f>SUM(I154:I157)</f>
        <v>0</v>
      </c>
      <c r="J158" s="180"/>
      <c r="K158" s="140">
        <f>SUM(K154:K157)</f>
        <v>0</v>
      </c>
      <c r="L158" s="140">
        <f t="shared" ref="L158:N158" si="10">SUM(L154:L157)</f>
        <v>0</v>
      </c>
      <c r="M158" s="140">
        <f t="shared" si="10"/>
        <v>0</v>
      </c>
      <c r="N158" s="140">
        <f t="shared" si="10"/>
        <v>0</v>
      </c>
      <c r="O158" s="141"/>
      <c r="P158" s="96"/>
      <c r="Q158" s="57"/>
    </row>
    <row r="159" spans="1:17" x14ac:dyDescent="0.2">
      <c r="Q159" s="57"/>
    </row>
    <row r="160" spans="1:17" x14ac:dyDescent="0.2">
      <c r="A160" s="359" t="s">
        <v>69</v>
      </c>
      <c r="B160" s="359"/>
      <c r="C160" s="28" t="s">
        <v>126</v>
      </c>
      <c r="D160" s="1"/>
      <c r="E160" s="4"/>
      <c r="F160" s="4"/>
      <c r="G160" s="1"/>
      <c r="H160" s="5"/>
      <c r="I160" s="5"/>
      <c r="J160" s="4"/>
      <c r="K160" s="5"/>
      <c r="L160" s="5"/>
      <c r="M160" s="5"/>
      <c r="N160" s="5"/>
      <c r="Q160" s="57"/>
    </row>
    <row r="161" spans="1:17" x14ac:dyDescent="0.2">
      <c r="A161" s="16"/>
      <c r="B161" s="16"/>
      <c r="C161" s="28" t="s">
        <v>125</v>
      </c>
      <c r="D161" s="1"/>
      <c r="E161" s="4"/>
      <c r="F161" s="4"/>
      <c r="G161" s="1"/>
      <c r="H161" s="5"/>
      <c r="I161" s="5"/>
      <c r="J161" s="4"/>
      <c r="K161" s="5"/>
      <c r="L161" s="5"/>
      <c r="M161" s="5"/>
      <c r="N161" s="5"/>
      <c r="Q161" s="57"/>
    </row>
    <row r="162" spans="1:17" ht="13.5" thickBot="1" x14ac:dyDescent="0.25">
      <c r="A162" s="82"/>
      <c r="B162" s="83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57"/>
    </row>
    <row r="163" spans="1:17" x14ac:dyDescent="0.2">
      <c r="A163" s="360" t="s">
        <v>29</v>
      </c>
      <c r="B163" s="361"/>
      <c r="C163" s="360" t="s">
        <v>155</v>
      </c>
      <c r="D163" s="364"/>
      <c r="E163" s="365"/>
      <c r="F163" s="383" t="s">
        <v>78</v>
      </c>
      <c r="G163" s="384"/>
      <c r="H163" s="384"/>
      <c r="I163" s="384"/>
      <c r="J163" s="385"/>
      <c r="K163" s="389" t="s">
        <v>158</v>
      </c>
      <c r="L163" s="390"/>
      <c r="M163" s="390"/>
      <c r="N163" s="390"/>
      <c r="O163" s="391"/>
      <c r="P163" s="93"/>
      <c r="Q163" s="57"/>
    </row>
    <row r="164" spans="1:17" ht="13.5" thickBot="1" x14ac:dyDescent="0.25">
      <c r="A164" s="362"/>
      <c r="B164" s="363"/>
      <c r="C164" s="362"/>
      <c r="D164" s="366"/>
      <c r="E164" s="367"/>
      <c r="F164" s="386"/>
      <c r="G164" s="387"/>
      <c r="H164" s="387"/>
      <c r="I164" s="387"/>
      <c r="J164" s="388"/>
      <c r="K164" s="392"/>
      <c r="L164" s="393"/>
      <c r="M164" s="393"/>
      <c r="N164" s="393"/>
      <c r="O164" s="394"/>
      <c r="P164" s="93"/>
      <c r="Q164" s="57"/>
    </row>
    <row r="165" spans="1:17" ht="13.5" thickBot="1" x14ac:dyDescent="0.25">
      <c r="A165" s="176" t="s">
        <v>9</v>
      </c>
      <c r="B165" s="401" t="s">
        <v>10</v>
      </c>
      <c r="C165" s="402"/>
      <c r="D165" s="177" t="s">
        <v>15</v>
      </c>
      <c r="E165" s="178" t="s">
        <v>8</v>
      </c>
      <c r="F165" s="164" t="s">
        <v>11</v>
      </c>
      <c r="G165" s="165" t="s">
        <v>42</v>
      </c>
      <c r="H165" s="165" t="s">
        <v>34</v>
      </c>
      <c r="I165" s="165" t="s">
        <v>14</v>
      </c>
      <c r="J165" s="166" t="s">
        <v>12</v>
      </c>
      <c r="K165" s="167" t="s">
        <v>11</v>
      </c>
      <c r="L165" s="168" t="s">
        <v>42</v>
      </c>
      <c r="M165" s="168" t="s">
        <v>34</v>
      </c>
      <c r="N165" s="168" t="s">
        <v>157</v>
      </c>
      <c r="O165" s="169" t="s">
        <v>12</v>
      </c>
      <c r="P165" s="94"/>
      <c r="Q165" s="57"/>
    </row>
    <row r="166" spans="1:17" ht="15.75" customHeight="1" x14ac:dyDescent="0.25">
      <c r="A166" s="173">
        <v>1</v>
      </c>
      <c r="B166" s="397"/>
      <c r="C166" s="398"/>
      <c r="D166" s="174"/>
      <c r="E166" s="175"/>
      <c r="F166" s="161"/>
      <c r="G166" s="162"/>
      <c r="H166" s="162"/>
      <c r="I166" s="162"/>
      <c r="J166" s="163"/>
      <c r="K166" s="170"/>
      <c r="L166" s="171"/>
      <c r="M166" s="171"/>
      <c r="N166" s="171"/>
      <c r="O166" s="172"/>
      <c r="P166" s="95"/>
      <c r="Q166" s="57"/>
    </row>
    <row r="167" spans="1:17" ht="15.75" customHeight="1" x14ac:dyDescent="0.25">
      <c r="A167" s="147">
        <v>2</v>
      </c>
      <c r="B167" s="399"/>
      <c r="C167" s="400"/>
      <c r="D167" s="269"/>
      <c r="E167" s="148"/>
      <c r="F167" s="161"/>
      <c r="G167" s="162"/>
      <c r="H167" s="46"/>
      <c r="I167" s="46"/>
      <c r="J167" s="133"/>
      <c r="K167" s="132"/>
      <c r="L167" s="46"/>
      <c r="M167" s="46"/>
      <c r="N167" s="46"/>
      <c r="O167" s="133"/>
      <c r="P167" s="95"/>
      <c r="Q167" s="57"/>
    </row>
    <row r="168" spans="1:17" ht="15.75" customHeight="1" x14ac:dyDescent="0.25">
      <c r="A168" s="147">
        <v>3</v>
      </c>
      <c r="B168" s="399"/>
      <c r="C168" s="400"/>
      <c r="D168" s="269"/>
      <c r="E168" s="148"/>
      <c r="F168" s="161"/>
      <c r="G168" s="162"/>
      <c r="H168" s="46"/>
      <c r="I168" s="46"/>
      <c r="J168" s="133"/>
      <c r="K168" s="132"/>
      <c r="L168" s="46"/>
      <c r="M168" s="46"/>
      <c r="N168" s="46"/>
      <c r="O168" s="133"/>
      <c r="P168" s="95"/>
      <c r="Q168" s="57"/>
    </row>
    <row r="169" spans="1:17" ht="15.75" customHeight="1" thickBot="1" x14ac:dyDescent="0.3">
      <c r="A169" s="149">
        <v>4</v>
      </c>
      <c r="B169" s="379"/>
      <c r="C169" s="380"/>
      <c r="D169" s="270"/>
      <c r="E169" s="151"/>
      <c r="F169" s="161"/>
      <c r="G169" s="162"/>
      <c r="H169" s="159"/>
      <c r="I169" s="159"/>
      <c r="J169" s="160"/>
      <c r="K169" s="158"/>
      <c r="L169" s="159"/>
      <c r="M169" s="159"/>
      <c r="N169" s="159"/>
      <c r="O169" s="160"/>
      <c r="P169" s="95"/>
      <c r="Q169" s="57"/>
    </row>
    <row r="170" spans="1:17" ht="13.5" thickBot="1" x14ac:dyDescent="0.25">
      <c r="D170" s="381" t="s">
        <v>13</v>
      </c>
      <c r="E170" s="382"/>
      <c r="F170" s="140">
        <f>SUM(F166:F169)</f>
        <v>0</v>
      </c>
      <c r="G170" s="140">
        <f>SUM(G166:G169)</f>
        <v>0</v>
      </c>
      <c r="H170" s="140">
        <f>SUM(H166:H169)</f>
        <v>0</v>
      </c>
      <c r="I170" s="179">
        <f>SUM(I166:I169)</f>
        <v>0</v>
      </c>
      <c r="J170" s="180"/>
      <c r="K170" s="140">
        <f>SUM(K166:K169)</f>
        <v>0</v>
      </c>
      <c r="L170" s="140">
        <f t="shared" ref="L170:N170" si="11">SUM(L166:L169)</f>
        <v>0</v>
      </c>
      <c r="M170" s="140">
        <f t="shared" si="11"/>
        <v>0</v>
      </c>
      <c r="N170" s="140">
        <f t="shared" si="11"/>
        <v>0</v>
      </c>
      <c r="O170" s="141"/>
      <c r="P170" s="96"/>
      <c r="Q170" s="57"/>
    </row>
    <row r="171" spans="1:17" x14ac:dyDescent="0.2">
      <c r="Q171" s="57"/>
    </row>
    <row r="172" spans="1:17" x14ac:dyDescent="0.2">
      <c r="A172" s="359" t="s">
        <v>69</v>
      </c>
      <c r="B172" s="359"/>
      <c r="C172" s="28" t="s">
        <v>126</v>
      </c>
      <c r="D172" s="1"/>
      <c r="E172" s="4"/>
      <c r="F172" s="4"/>
      <c r="G172" s="1"/>
      <c r="H172" s="5"/>
      <c r="I172" s="5"/>
      <c r="J172" s="4"/>
      <c r="K172" s="5"/>
      <c r="L172" s="5"/>
      <c r="M172" s="5"/>
      <c r="N172" s="5"/>
      <c r="Q172" s="57"/>
    </row>
    <row r="173" spans="1:17" x14ac:dyDescent="0.2">
      <c r="A173" s="16"/>
      <c r="B173" s="16"/>
      <c r="C173" s="28" t="s">
        <v>125</v>
      </c>
      <c r="D173" s="1"/>
      <c r="E173" s="4"/>
      <c r="F173" s="4"/>
      <c r="G173" s="1"/>
      <c r="H173" s="5"/>
      <c r="I173" s="5"/>
      <c r="J173" s="4"/>
      <c r="K173" s="5"/>
      <c r="L173" s="5"/>
      <c r="M173" s="5"/>
      <c r="N173" s="5"/>
      <c r="Q173" s="57"/>
    </row>
    <row r="174" spans="1:17" ht="13.5" thickBot="1" x14ac:dyDescent="0.25">
      <c r="A174" s="82"/>
      <c r="B174" s="83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57"/>
    </row>
    <row r="175" spans="1:17" x14ac:dyDescent="0.2">
      <c r="A175" s="360" t="s">
        <v>30</v>
      </c>
      <c r="B175" s="361"/>
      <c r="C175" s="360" t="s">
        <v>155</v>
      </c>
      <c r="D175" s="364"/>
      <c r="E175" s="365"/>
      <c r="F175" s="383" t="s">
        <v>78</v>
      </c>
      <c r="G175" s="384"/>
      <c r="H175" s="384"/>
      <c r="I175" s="384"/>
      <c r="J175" s="385"/>
      <c r="K175" s="389" t="s">
        <v>158</v>
      </c>
      <c r="L175" s="390"/>
      <c r="M175" s="390"/>
      <c r="N175" s="390"/>
      <c r="O175" s="391"/>
      <c r="P175" s="93"/>
      <c r="Q175" s="57"/>
    </row>
    <row r="176" spans="1:17" ht="13.5" thickBot="1" x14ac:dyDescent="0.25">
      <c r="A176" s="362"/>
      <c r="B176" s="363"/>
      <c r="C176" s="362"/>
      <c r="D176" s="366"/>
      <c r="E176" s="367"/>
      <c r="F176" s="386"/>
      <c r="G176" s="387"/>
      <c r="H176" s="387"/>
      <c r="I176" s="387"/>
      <c r="J176" s="388"/>
      <c r="K176" s="392"/>
      <c r="L176" s="393"/>
      <c r="M176" s="393"/>
      <c r="N176" s="393"/>
      <c r="O176" s="394"/>
      <c r="P176" s="93"/>
      <c r="Q176" s="57"/>
    </row>
    <row r="177" spans="1:17" ht="13.5" thickBot="1" x14ac:dyDescent="0.25">
      <c r="A177" s="176" t="s">
        <v>9</v>
      </c>
      <c r="B177" s="401" t="s">
        <v>10</v>
      </c>
      <c r="C177" s="402"/>
      <c r="D177" s="177" t="s">
        <v>15</v>
      </c>
      <c r="E177" s="178" t="s">
        <v>8</v>
      </c>
      <c r="F177" s="164" t="s">
        <v>11</v>
      </c>
      <c r="G177" s="165" t="s">
        <v>42</v>
      </c>
      <c r="H177" s="165" t="s">
        <v>34</v>
      </c>
      <c r="I177" s="165" t="s">
        <v>14</v>
      </c>
      <c r="J177" s="166" t="s">
        <v>12</v>
      </c>
      <c r="K177" s="167" t="s">
        <v>11</v>
      </c>
      <c r="L177" s="168" t="s">
        <v>42</v>
      </c>
      <c r="M177" s="168" t="s">
        <v>34</v>
      </c>
      <c r="N177" s="168" t="s">
        <v>157</v>
      </c>
      <c r="O177" s="169" t="s">
        <v>12</v>
      </c>
      <c r="P177" s="94"/>
      <c r="Q177" s="57"/>
    </row>
    <row r="178" spans="1:17" ht="15.75" customHeight="1" x14ac:dyDescent="0.25">
      <c r="A178" s="173">
        <v>1</v>
      </c>
      <c r="B178" s="397"/>
      <c r="C178" s="398"/>
      <c r="D178" s="174"/>
      <c r="E178" s="175"/>
      <c r="F178" s="161"/>
      <c r="G178" s="162"/>
      <c r="H178" s="162"/>
      <c r="I178" s="162"/>
      <c r="J178" s="163"/>
      <c r="K178" s="170"/>
      <c r="L178" s="171"/>
      <c r="M178" s="171"/>
      <c r="N178" s="171"/>
      <c r="O178" s="172"/>
      <c r="P178" s="95"/>
      <c r="Q178" s="57"/>
    </row>
    <row r="179" spans="1:17" ht="15.75" customHeight="1" x14ac:dyDescent="0.25">
      <c r="A179" s="147">
        <v>2</v>
      </c>
      <c r="B179" s="399"/>
      <c r="C179" s="400"/>
      <c r="D179" s="269"/>
      <c r="E179" s="148"/>
      <c r="F179" s="161"/>
      <c r="G179" s="162"/>
      <c r="H179" s="46"/>
      <c r="I179" s="46"/>
      <c r="J179" s="133"/>
      <c r="K179" s="132"/>
      <c r="L179" s="46"/>
      <c r="M179" s="46"/>
      <c r="N179" s="46"/>
      <c r="O179" s="133"/>
      <c r="P179" s="95"/>
      <c r="Q179" s="57"/>
    </row>
    <row r="180" spans="1:17" ht="15.75" customHeight="1" x14ac:dyDescent="0.25">
      <c r="A180" s="147">
        <v>3</v>
      </c>
      <c r="B180" s="399"/>
      <c r="C180" s="400"/>
      <c r="D180" s="269"/>
      <c r="E180" s="148"/>
      <c r="F180" s="161"/>
      <c r="G180" s="162"/>
      <c r="H180" s="46"/>
      <c r="I180" s="46"/>
      <c r="J180" s="133"/>
      <c r="K180" s="132"/>
      <c r="L180" s="46"/>
      <c r="M180" s="46"/>
      <c r="N180" s="46"/>
      <c r="O180" s="133"/>
      <c r="P180" s="95"/>
      <c r="Q180" s="57"/>
    </row>
    <row r="181" spans="1:17" ht="15.75" customHeight="1" thickBot="1" x14ac:dyDescent="0.3">
      <c r="A181" s="149">
        <v>4</v>
      </c>
      <c r="B181" s="379"/>
      <c r="C181" s="380"/>
      <c r="D181" s="270"/>
      <c r="E181" s="151"/>
      <c r="F181" s="161"/>
      <c r="G181" s="162"/>
      <c r="H181" s="159"/>
      <c r="I181" s="159"/>
      <c r="J181" s="160"/>
      <c r="K181" s="158"/>
      <c r="L181" s="159"/>
      <c r="M181" s="159"/>
      <c r="N181" s="159"/>
      <c r="O181" s="160"/>
      <c r="P181" s="95"/>
      <c r="Q181" s="57"/>
    </row>
    <row r="182" spans="1:17" ht="13.5" thickBot="1" x14ac:dyDescent="0.25">
      <c r="D182" s="381" t="s">
        <v>13</v>
      </c>
      <c r="E182" s="382"/>
      <c r="F182" s="140">
        <f>SUM(F178:F181)</f>
        <v>0</v>
      </c>
      <c r="G182" s="140">
        <f>SUM(G178:G181)</f>
        <v>0</v>
      </c>
      <c r="H182" s="140">
        <f>SUM(H178:H181)</f>
        <v>0</v>
      </c>
      <c r="I182" s="179">
        <f>SUM(I178:I181)</f>
        <v>0</v>
      </c>
      <c r="J182" s="180"/>
      <c r="K182" s="140">
        <f>SUM(K178:K181)</f>
        <v>0</v>
      </c>
      <c r="L182" s="140">
        <f t="shared" ref="L182:N182" si="12">SUM(L178:L181)</f>
        <v>0</v>
      </c>
      <c r="M182" s="140">
        <f t="shared" si="12"/>
        <v>0</v>
      </c>
      <c r="N182" s="140">
        <f t="shared" si="12"/>
        <v>0</v>
      </c>
      <c r="O182" s="141"/>
      <c r="P182" s="96"/>
      <c r="Q182" s="57"/>
    </row>
    <row r="183" spans="1:17" x14ac:dyDescent="0.2">
      <c r="Q183" s="57"/>
    </row>
    <row r="184" spans="1:17" x14ac:dyDescent="0.2">
      <c r="A184" s="359" t="s">
        <v>69</v>
      </c>
      <c r="B184" s="359"/>
      <c r="C184" s="28" t="s">
        <v>126</v>
      </c>
      <c r="D184" s="1"/>
      <c r="E184" s="4"/>
      <c r="F184" s="4"/>
      <c r="G184" s="1"/>
      <c r="H184" s="5"/>
      <c r="I184" s="5"/>
      <c r="J184" s="4"/>
      <c r="K184" s="5"/>
      <c r="L184" s="5"/>
      <c r="M184" s="5"/>
      <c r="N184" s="5"/>
      <c r="Q184" s="57"/>
    </row>
    <row r="185" spans="1:17" x14ac:dyDescent="0.2">
      <c r="A185" s="16"/>
      <c r="B185" s="16"/>
      <c r="C185" s="28" t="s">
        <v>125</v>
      </c>
      <c r="D185" s="1"/>
      <c r="E185" s="4"/>
      <c r="F185" s="4"/>
      <c r="G185" s="1"/>
      <c r="H185" s="5"/>
      <c r="I185" s="5"/>
      <c r="J185" s="4"/>
      <c r="K185" s="5"/>
      <c r="L185" s="5"/>
      <c r="M185" s="5"/>
      <c r="N185" s="5"/>
      <c r="Q185" s="57"/>
    </row>
    <row r="186" spans="1:17" ht="13.5" thickBot="1" x14ac:dyDescent="0.25">
      <c r="A186" s="82"/>
      <c r="B186" s="83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57"/>
    </row>
    <row r="187" spans="1:17" x14ac:dyDescent="0.2">
      <c r="A187" s="360" t="s">
        <v>31</v>
      </c>
      <c r="B187" s="361"/>
      <c r="C187" s="360" t="s">
        <v>155</v>
      </c>
      <c r="D187" s="364"/>
      <c r="E187" s="365"/>
      <c r="F187" s="383" t="s">
        <v>78</v>
      </c>
      <c r="G187" s="384"/>
      <c r="H187" s="384"/>
      <c r="I187" s="384"/>
      <c r="J187" s="385"/>
      <c r="K187" s="389" t="s">
        <v>158</v>
      </c>
      <c r="L187" s="390"/>
      <c r="M187" s="390"/>
      <c r="N187" s="390"/>
      <c r="O187" s="391"/>
      <c r="P187" s="93"/>
      <c r="Q187" s="57"/>
    </row>
    <row r="188" spans="1:17" ht="13.5" thickBot="1" x14ac:dyDescent="0.25">
      <c r="A188" s="362"/>
      <c r="B188" s="363"/>
      <c r="C188" s="362"/>
      <c r="D188" s="366"/>
      <c r="E188" s="367"/>
      <c r="F188" s="386"/>
      <c r="G188" s="387"/>
      <c r="H188" s="387"/>
      <c r="I188" s="387"/>
      <c r="J188" s="388"/>
      <c r="K188" s="392"/>
      <c r="L188" s="393"/>
      <c r="M188" s="393"/>
      <c r="N188" s="393"/>
      <c r="O188" s="394"/>
      <c r="P188" s="93"/>
      <c r="Q188" s="57"/>
    </row>
    <row r="189" spans="1:17" ht="13.5" thickBot="1" x14ac:dyDescent="0.25">
      <c r="A189" s="176" t="s">
        <v>9</v>
      </c>
      <c r="B189" s="401" t="s">
        <v>10</v>
      </c>
      <c r="C189" s="402"/>
      <c r="D189" s="177" t="s">
        <v>15</v>
      </c>
      <c r="E189" s="178" t="s">
        <v>8</v>
      </c>
      <c r="F189" s="164" t="s">
        <v>11</v>
      </c>
      <c r="G189" s="165" t="s">
        <v>42</v>
      </c>
      <c r="H189" s="165" t="s">
        <v>34</v>
      </c>
      <c r="I189" s="165" t="s">
        <v>14</v>
      </c>
      <c r="J189" s="166" t="s">
        <v>12</v>
      </c>
      <c r="K189" s="167" t="s">
        <v>11</v>
      </c>
      <c r="L189" s="168" t="s">
        <v>42</v>
      </c>
      <c r="M189" s="168" t="s">
        <v>34</v>
      </c>
      <c r="N189" s="168" t="s">
        <v>157</v>
      </c>
      <c r="O189" s="169" t="s">
        <v>12</v>
      </c>
      <c r="P189" s="94"/>
      <c r="Q189" s="57"/>
    </row>
    <row r="190" spans="1:17" ht="15.75" customHeight="1" x14ac:dyDescent="0.25">
      <c r="A190" s="173">
        <v>1</v>
      </c>
      <c r="B190" s="397"/>
      <c r="C190" s="398"/>
      <c r="D190" s="174"/>
      <c r="E190" s="175"/>
      <c r="F190" s="161"/>
      <c r="G190" s="162"/>
      <c r="H190" s="162"/>
      <c r="I190" s="162"/>
      <c r="J190" s="163"/>
      <c r="K190" s="170"/>
      <c r="L190" s="171"/>
      <c r="M190" s="171"/>
      <c r="N190" s="171"/>
      <c r="O190" s="172"/>
      <c r="P190" s="95"/>
      <c r="Q190" s="57"/>
    </row>
    <row r="191" spans="1:17" ht="15.75" customHeight="1" x14ac:dyDescent="0.25">
      <c r="A191" s="147">
        <v>2</v>
      </c>
      <c r="B191" s="399"/>
      <c r="C191" s="400"/>
      <c r="D191" s="269"/>
      <c r="E191" s="148"/>
      <c r="F191" s="161"/>
      <c r="G191" s="162"/>
      <c r="H191" s="46"/>
      <c r="I191" s="46"/>
      <c r="J191" s="133"/>
      <c r="K191" s="132"/>
      <c r="L191" s="46"/>
      <c r="M191" s="46"/>
      <c r="N191" s="46"/>
      <c r="O191" s="133"/>
      <c r="P191" s="95"/>
      <c r="Q191" s="57"/>
    </row>
    <row r="192" spans="1:17" ht="15.75" customHeight="1" x14ac:dyDescent="0.25">
      <c r="A192" s="147">
        <v>3</v>
      </c>
      <c r="B192" s="399"/>
      <c r="C192" s="400"/>
      <c r="D192" s="269"/>
      <c r="E192" s="148"/>
      <c r="F192" s="161"/>
      <c r="G192" s="162"/>
      <c r="H192" s="46"/>
      <c r="I192" s="46"/>
      <c r="J192" s="133"/>
      <c r="K192" s="132"/>
      <c r="L192" s="46"/>
      <c r="M192" s="46"/>
      <c r="N192" s="46"/>
      <c r="O192" s="133"/>
      <c r="P192" s="95"/>
      <c r="Q192" s="57"/>
    </row>
    <row r="193" spans="1:17" ht="15.75" customHeight="1" thickBot="1" x14ac:dyDescent="0.3">
      <c r="A193" s="149">
        <v>4</v>
      </c>
      <c r="B193" s="379"/>
      <c r="C193" s="380"/>
      <c r="D193" s="270"/>
      <c r="E193" s="151"/>
      <c r="F193" s="161"/>
      <c r="G193" s="162"/>
      <c r="H193" s="159"/>
      <c r="I193" s="159"/>
      <c r="J193" s="160"/>
      <c r="K193" s="158"/>
      <c r="L193" s="159"/>
      <c r="M193" s="159"/>
      <c r="N193" s="159"/>
      <c r="O193" s="160"/>
      <c r="P193" s="95"/>
      <c r="Q193" s="57"/>
    </row>
    <row r="194" spans="1:17" ht="13.5" thickBot="1" x14ac:dyDescent="0.25">
      <c r="D194" s="381" t="s">
        <v>13</v>
      </c>
      <c r="E194" s="382"/>
      <c r="F194" s="140">
        <f>SUM(F190:F193)</f>
        <v>0</v>
      </c>
      <c r="G194" s="140">
        <f>SUM(G190:G193)</f>
        <v>0</v>
      </c>
      <c r="H194" s="140">
        <f>SUM(H190:H193)</f>
        <v>0</v>
      </c>
      <c r="I194" s="179">
        <f>SUM(I190:I193)</f>
        <v>0</v>
      </c>
      <c r="J194" s="180"/>
      <c r="K194" s="140">
        <f>SUM(K190:K193)</f>
        <v>0</v>
      </c>
      <c r="L194" s="140">
        <f t="shared" ref="L194:N194" si="13">SUM(L190:L193)</f>
        <v>0</v>
      </c>
      <c r="M194" s="140">
        <f t="shared" si="13"/>
        <v>0</v>
      </c>
      <c r="N194" s="140">
        <f t="shared" si="13"/>
        <v>0</v>
      </c>
      <c r="O194" s="141"/>
      <c r="P194" s="96"/>
      <c r="Q194" s="57"/>
    </row>
    <row r="195" spans="1:17" x14ac:dyDescent="0.2">
      <c r="Q195" s="57"/>
    </row>
    <row r="196" spans="1:17" x14ac:dyDescent="0.2">
      <c r="A196" s="359" t="s">
        <v>69</v>
      </c>
      <c r="B196" s="359"/>
      <c r="C196" s="28" t="s">
        <v>126</v>
      </c>
      <c r="D196" s="1"/>
      <c r="E196" s="4"/>
      <c r="F196" s="4"/>
      <c r="G196" s="1"/>
      <c r="H196" s="5"/>
      <c r="I196" s="5"/>
      <c r="J196" s="4"/>
      <c r="K196" s="5"/>
      <c r="L196" s="5"/>
      <c r="M196" s="5"/>
      <c r="N196" s="5"/>
      <c r="Q196" s="57"/>
    </row>
    <row r="197" spans="1:17" x14ac:dyDescent="0.2">
      <c r="A197" s="16"/>
      <c r="B197" s="16"/>
      <c r="C197" s="28" t="s">
        <v>125</v>
      </c>
      <c r="D197" s="1"/>
      <c r="E197" s="4"/>
      <c r="F197" s="4"/>
      <c r="G197" s="1"/>
      <c r="H197" s="5"/>
      <c r="I197" s="5"/>
      <c r="J197" s="4"/>
      <c r="K197" s="5"/>
      <c r="L197" s="5"/>
      <c r="M197" s="5"/>
      <c r="N197" s="5"/>
      <c r="Q197" s="57"/>
    </row>
    <row r="198" spans="1:17" ht="13.5" thickBot="1" x14ac:dyDescent="0.25">
      <c r="A198" s="82"/>
      <c r="B198" s="83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57"/>
    </row>
    <row r="199" spans="1:17" x14ac:dyDescent="0.2">
      <c r="A199" s="360" t="s">
        <v>32</v>
      </c>
      <c r="B199" s="361"/>
      <c r="C199" s="360" t="s">
        <v>155</v>
      </c>
      <c r="D199" s="364"/>
      <c r="E199" s="365"/>
      <c r="F199" s="383" t="s">
        <v>78</v>
      </c>
      <c r="G199" s="384"/>
      <c r="H199" s="384"/>
      <c r="I199" s="384"/>
      <c r="J199" s="385"/>
      <c r="K199" s="389" t="s">
        <v>158</v>
      </c>
      <c r="L199" s="390"/>
      <c r="M199" s="390"/>
      <c r="N199" s="390"/>
      <c r="O199" s="391"/>
      <c r="P199" s="93"/>
      <c r="Q199" s="57"/>
    </row>
    <row r="200" spans="1:17" ht="13.5" thickBot="1" x14ac:dyDescent="0.25">
      <c r="A200" s="362"/>
      <c r="B200" s="363"/>
      <c r="C200" s="362"/>
      <c r="D200" s="366"/>
      <c r="E200" s="367"/>
      <c r="F200" s="386"/>
      <c r="G200" s="387"/>
      <c r="H200" s="387"/>
      <c r="I200" s="387"/>
      <c r="J200" s="388"/>
      <c r="K200" s="392"/>
      <c r="L200" s="393"/>
      <c r="M200" s="393"/>
      <c r="N200" s="393"/>
      <c r="O200" s="394"/>
      <c r="P200" s="93"/>
      <c r="Q200" s="57"/>
    </row>
    <row r="201" spans="1:17" ht="13.5" thickBot="1" x14ac:dyDescent="0.25">
      <c r="A201" s="176" t="s">
        <v>9</v>
      </c>
      <c r="B201" s="401" t="s">
        <v>10</v>
      </c>
      <c r="C201" s="402"/>
      <c r="D201" s="177" t="s">
        <v>15</v>
      </c>
      <c r="E201" s="178" t="s">
        <v>8</v>
      </c>
      <c r="F201" s="164" t="s">
        <v>11</v>
      </c>
      <c r="G201" s="165" t="s">
        <v>42</v>
      </c>
      <c r="H201" s="165" t="s">
        <v>34</v>
      </c>
      <c r="I201" s="165" t="s">
        <v>14</v>
      </c>
      <c r="J201" s="166" t="s">
        <v>12</v>
      </c>
      <c r="K201" s="167" t="s">
        <v>11</v>
      </c>
      <c r="L201" s="168" t="s">
        <v>42</v>
      </c>
      <c r="M201" s="168" t="s">
        <v>34</v>
      </c>
      <c r="N201" s="168" t="s">
        <v>157</v>
      </c>
      <c r="O201" s="169" t="s">
        <v>12</v>
      </c>
      <c r="P201" s="94"/>
      <c r="Q201" s="57"/>
    </row>
    <row r="202" spans="1:17" ht="15.75" customHeight="1" x14ac:dyDescent="0.25">
      <c r="A202" s="173">
        <v>1</v>
      </c>
      <c r="B202" s="397"/>
      <c r="C202" s="398"/>
      <c r="D202" s="174"/>
      <c r="E202" s="175"/>
      <c r="F202" s="161"/>
      <c r="G202" s="162"/>
      <c r="H202" s="162"/>
      <c r="I202" s="162"/>
      <c r="J202" s="163"/>
      <c r="K202" s="170"/>
      <c r="L202" s="171"/>
      <c r="M202" s="171"/>
      <c r="N202" s="171"/>
      <c r="O202" s="172"/>
      <c r="P202" s="95"/>
      <c r="Q202" s="57"/>
    </row>
    <row r="203" spans="1:17" ht="15.75" customHeight="1" x14ac:dyDescent="0.25">
      <c r="A203" s="147">
        <v>2</v>
      </c>
      <c r="B203" s="399"/>
      <c r="C203" s="400"/>
      <c r="D203" s="269"/>
      <c r="E203" s="148"/>
      <c r="F203" s="161"/>
      <c r="G203" s="162"/>
      <c r="H203" s="46"/>
      <c r="I203" s="46"/>
      <c r="J203" s="133"/>
      <c r="K203" s="132"/>
      <c r="L203" s="46"/>
      <c r="M203" s="46"/>
      <c r="N203" s="46"/>
      <c r="O203" s="133"/>
      <c r="P203" s="95"/>
      <c r="Q203" s="57"/>
    </row>
    <row r="204" spans="1:17" ht="15.75" customHeight="1" x14ac:dyDescent="0.25">
      <c r="A204" s="147">
        <v>3</v>
      </c>
      <c r="B204" s="399"/>
      <c r="C204" s="400"/>
      <c r="D204" s="269"/>
      <c r="E204" s="148"/>
      <c r="F204" s="161"/>
      <c r="G204" s="162"/>
      <c r="H204" s="46"/>
      <c r="I204" s="46"/>
      <c r="J204" s="133"/>
      <c r="K204" s="132"/>
      <c r="L204" s="46"/>
      <c r="M204" s="46"/>
      <c r="N204" s="46"/>
      <c r="O204" s="133"/>
      <c r="P204" s="95"/>
      <c r="Q204" s="57"/>
    </row>
    <row r="205" spans="1:17" ht="15.75" customHeight="1" thickBot="1" x14ac:dyDescent="0.3">
      <c r="A205" s="149">
        <v>4</v>
      </c>
      <c r="B205" s="379"/>
      <c r="C205" s="380"/>
      <c r="D205" s="270"/>
      <c r="E205" s="151"/>
      <c r="F205" s="161"/>
      <c r="G205" s="162"/>
      <c r="H205" s="159"/>
      <c r="I205" s="159"/>
      <c r="J205" s="160"/>
      <c r="K205" s="158"/>
      <c r="L205" s="159"/>
      <c r="M205" s="159"/>
      <c r="N205" s="159"/>
      <c r="O205" s="160"/>
      <c r="P205" s="95"/>
      <c r="Q205" s="57"/>
    </row>
    <row r="206" spans="1:17" ht="13.5" thickBot="1" x14ac:dyDescent="0.25">
      <c r="D206" s="381" t="s">
        <v>13</v>
      </c>
      <c r="E206" s="382"/>
      <c r="F206" s="140">
        <f>SUM(F202:F205)</f>
        <v>0</v>
      </c>
      <c r="G206" s="140">
        <f>SUM(G202:G205)</f>
        <v>0</v>
      </c>
      <c r="H206" s="140">
        <f>SUM(H202:H205)</f>
        <v>0</v>
      </c>
      <c r="I206" s="179">
        <f>SUM(I202:I205)</f>
        <v>0</v>
      </c>
      <c r="J206" s="180"/>
      <c r="K206" s="140">
        <f>SUM(K202:K205)</f>
        <v>0</v>
      </c>
      <c r="L206" s="140">
        <f t="shared" ref="L206:N206" si="14">SUM(L202:L205)</f>
        <v>0</v>
      </c>
      <c r="M206" s="140">
        <f t="shared" si="14"/>
        <v>0</v>
      </c>
      <c r="N206" s="140">
        <f t="shared" si="14"/>
        <v>0</v>
      </c>
      <c r="O206" s="141"/>
      <c r="P206" s="96"/>
      <c r="Q206" s="57"/>
    </row>
    <row r="207" spans="1:17" x14ac:dyDescent="0.2">
      <c r="Q207" s="57"/>
    </row>
    <row r="208" spans="1:17" x14ac:dyDescent="0.2">
      <c r="A208" s="359" t="s">
        <v>69</v>
      </c>
      <c r="B208" s="359"/>
      <c r="C208" s="28" t="s">
        <v>126</v>
      </c>
      <c r="D208" s="1"/>
      <c r="E208" s="4"/>
      <c r="F208" s="4"/>
      <c r="G208" s="1"/>
      <c r="H208" s="5"/>
      <c r="I208" s="5"/>
      <c r="J208" s="4"/>
      <c r="K208" s="5"/>
      <c r="L208" s="5"/>
      <c r="M208" s="5"/>
      <c r="N208" s="5"/>
      <c r="Q208" s="57"/>
    </row>
    <row r="209" spans="1:17" x14ac:dyDescent="0.2">
      <c r="A209" s="16"/>
      <c r="B209" s="16"/>
      <c r="C209" s="28" t="s">
        <v>125</v>
      </c>
      <c r="D209" s="1"/>
      <c r="E209" s="4"/>
      <c r="F209" s="4"/>
      <c r="G209" s="1"/>
      <c r="H209" s="5"/>
      <c r="I209" s="5"/>
      <c r="J209" s="4"/>
      <c r="K209" s="5"/>
      <c r="L209" s="5"/>
      <c r="M209" s="5"/>
      <c r="N209" s="5"/>
      <c r="Q209" s="57"/>
    </row>
    <row r="210" spans="1:17" ht="13.5" thickBot="1" x14ac:dyDescent="0.25">
      <c r="A210" s="82"/>
      <c r="B210" s="83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57"/>
    </row>
    <row r="211" spans="1:17" x14ac:dyDescent="0.2">
      <c r="A211" s="360" t="s">
        <v>90</v>
      </c>
      <c r="B211" s="361"/>
      <c r="C211" s="360" t="s">
        <v>155</v>
      </c>
      <c r="D211" s="364"/>
      <c r="E211" s="365"/>
      <c r="F211" s="383" t="s">
        <v>78</v>
      </c>
      <c r="G211" s="384"/>
      <c r="H211" s="384"/>
      <c r="I211" s="384"/>
      <c r="J211" s="385"/>
      <c r="K211" s="389" t="s">
        <v>158</v>
      </c>
      <c r="L211" s="390"/>
      <c r="M211" s="390"/>
      <c r="N211" s="390"/>
      <c r="O211" s="391"/>
      <c r="P211" s="93"/>
      <c r="Q211" s="57"/>
    </row>
    <row r="212" spans="1:17" ht="13.5" thickBot="1" x14ac:dyDescent="0.25">
      <c r="A212" s="362"/>
      <c r="B212" s="363"/>
      <c r="C212" s="362"/>
      <c r="D212" s="366"/>
      <c r="E212" s="367"/>
      <c r="F212" s="386"/>
      <c r="G212" s="387"/>
      <c r="H212" s="387"/>
      <c r="I212" s="387"/>
      <c r="J212" s="388"/>
      <c r="K212" s="392"/>
      <c r="L212" s="393"/>
      <c r="M212" s="393"/>
      <c r="N212" s="393"/>
      <c r="O212" s="394"/>
      <c r="P212" s="93"/>
      <c r="Q212" s="57"/>
    </row>
    <row r="213" spans="1:17" ht="13.5" thickBot="1" x14ac:dyDescent="0.25">
      <c r="A213" s="176" t="s">
        <v>9</v>
      </c>
      <c r="B213" s="401" t="s">
        <v>10</v>
      </c>
      <c r="C213" s="402"/>
      <c r="D213" s="177" t="s">
        <v>15</v>
      </c>
      <c r="E213" s="178" t="s">
        <v>8</v>
      </c>
      <c r="F213" s="164" t="s">
        <v>11</v>
      </c>
      <c r="G213" s="165" t="s">
        <v>42</v>
      </c>
      <c r="H213" s="165" t="s">
        <v>34</v>
      </c>
      <c r="I213" s="165" t="s">
        <v>14</v>
      </c>
      <c r="J213" s="166" t="s">
        <v>12</v>
      </c>
      <c r="K213" s="167" t="s">
        <v>11</v>
      </c>
      <c r="L213" s="168" t="s">
        <v>42</v>
      </c>
      <c r="M213" s="168" t="s">
        <v>34</v>
      </c>
      <c r="N213" s="168" t="s">
        <v>157</v>
      </c>
      <c r="O213" s="169" t="s">
        <v>12</v>
      </c>
      <c r="P213" s="94"/>
      <c r="Q213" s="57"/>
    </row>
    <row r="214" spans="1:17" ht="15.75" customHeight="1" x14ac:dyDescent="0.25">
      <c r="A214" s="173">
        <v>1</v>
      </c>
      <c r="B214" s="397"/>
      <c r="C214" s="398"/>
      <c r="D214" s="174"/>
      <c r="E214" s="175"/>
      <c r="F214" s="161"/>
      <c r="G214" s="162"/>
      <c r="H214" s="162"/>
      <c r="I214" s="162"/>
      <c r="J214" s="163"/>
      <c r="K214" s="170"/>
      <c r="L214" s="171"/>
      <c r="M214" s="171"/>
      <c r="N214" s="171"/>
      <c r="O214" s="172"/>
      <c r="P214" s="95"/>
      <c r="Q214" s="57"/>
    </row>
    <row r="215" spans="1:17" ht="15.75" customHeight="1" x14ac:dyDescent="0.25">
      <c r="A215" s="147">
        <v>2</v>
      </c>
      <c r="B215" s="399"/>
      <c r="C215" s="400"/>
      <c r="D215" s="269"/>
      <c r="E215" s="148"/>
      <c r="F215" s="161"/>
      <c r="G215" s="162"/>
      <c r="H215" s="46"/>
      <c r="I215" s="46"/>
      <c r="J215" s="133"/>
      <c r="K215" s="132"/>
      <c r="L215" s="46"/>
      <c r="M215" s="46"/>
      <c r="N215" s="46"/>
      <c r="O215" s="133"/>
      <c r="P215" s="95"/>
      <c r="Q215" s="57"/>
    </row>
    <row r="216" spans="1:17" ht="15.75" customHeight="1" x14ac:dyDescent="0.25">
      <c r="A216" s="147">
        <v>3</v>
      </c>
      <c r="B216" s="399"/>
      <c r="C216" s="400"/>
      <c r="D216" s="269"/>
      <c r="E216" s="148"/>
      <c r="F216" s="161"/>
      <c r="G216" s="162"/>
      <c r="H216" s="46"/>
      <c r="I216" s="46"/>
      <c r="J216" s="133"/>
      <c r="K216" s="132"/>
      <c r="L216" s="46"/>
      <c r="M216" s="46"/>
      <c r="N216" s="46"/>
      <c r="O216" s="133"/>
      <c r="P216" s="95"/>
      <c r="Q216" s="57"/>
    </row>
    <row r="217" spans="1:17" ht="15.75" customHeight="1" thickBot="1" x14ac:dyDescent="0.3">
      <c r="A217" s="149">
        <v>4</v>
      </c>
      <c r="B217" s="379"/>
      <c r="C217" s="380"/>
      <c r="D217" s="270"/>
      <c r="E217" s="151"/>
      <c r="F217" s="161"/>
      <c r="G217" s="162"/>
      <c r="H217" s="159"/>
      <c r="I217" s="159"/>
      <c r="J217" s="160"/>
      <c r="K217" s="158"/>
      <c r="L217" s="159"/>
      <c r="M217" s="159"/>
      <c r="N217" s="159"/>
      <c r="O217" s="160"/>
      <c r="P217" s="95"/>
      <c r="Q217" s="57"/>
    </row>
    <row r="218" spans="1:17" ht="13.5" thickBot="1" x14ac:dyDescent="0.25">
      <c r="D218" s="381" t="s">
        <v>13</v>
      </c>
      <c r="E218" s="382"/>
      <c r="F218" s="140">
        <f>SUM(F214:F217)</f>
        <v>0</v>
      </c>
      <c r="G218" s="140">
        <f>SUM(G214:G217)</f>
        <v>0</v>
      </c>
      <c r="H218" s="140">
        <f>SUM(H214:H217)</f>
        <v>0</v>
      </c>
      <c r="I218" s="179">
        <f>SUM(I214:I217)</f>
        <v>0</v>
      </c>
      <c r="J218" s="180"/>
      <c r="K218" s="140">
        <f>SUM(K214:K217)</f>
        <v>0</v>
      </c>
      <c r="L218" s="140">
        <f t="shared" ref="L218:N218" si="15">SUM(L214:L217)</f>
        <v>0</v>
      </c>
      <c r="M218" s="140">
        <f t="shared" si="15"/>
        <v>0</v>
      </c>
      <c r="N218" s="140">
        <f t="shared" si="15"/>
        <v>0</v>
      </c>
      <c r="O218" s="141"/>
      <c r="P218" s="96"/>
      <c r="Q218" s="57"/>
    </row>
    <row r="219" spans="1:17" x14ac:dyDescent="0.2">
      <c r="Q219" s="57"/>
    </row>
    <row r="220" spans="1:17" x14ac:dyDescent="0.2">
      <c r="A220" s="359" t="s">
        <v>69</v>
      </c>
      <c r="B220" s="359"/>
      <c r="C220" s="28" t="s">
        <v>126</v>
      </c>
      <c r="D220" s="1"/>
      <c r="E220" s="4"/>
      <c r="F220" s="4"/>
      <c r="G220" s="1"/>
      <c r="H220" s="5"/>
      <c r="I220" s="5"/>
      <c r="J220" s="4"/>
      <c r="K220" s="5"/>
      <c r="L220" s="5"/>
      <c r="M220" s="5"/>
      <c r="N220" s="5"/>
      <c r="Q220" s="57"/>
    </row>
    <row r="221" spans="1:17" x14ac:dyDescent="0.2">
      <c r="A221" s="16"/>
      <c r="B221" s="16"/>
      <c r="C221" s="28" t="s">
        <v>125</v>
      </c>
      <c r="D221" s="1"/>
      <c r="E221" s="4"/>
      <c r="F221" s="4"/>
      <c r="G221" s="1"/>
      <c r="H221" s="5"/>
      <c r="I221" s="5"/>
      <c r="J221" s="4"/>
      <c r="K221" s="5"/>
      <c r="L221" s="5"/>
      <c r="M221" s="5"/>
      <c r="N221" s="5"/>
      <c r="Q221" s="57"/>
    </row>
    <row r="222" spans="1:17" ht="13.5" thickBot="1" x14ac:dyDescent="0.25">
      <c r="A222" s="82"/>
      <c r="B222" s="83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57"/>
    </row>
    <row r="223" spans="1:17" x14ac:dyDescent="0.2">
      <c r="A223" s="360" t="s">
        <v>91</v>
      </c>
      <c r="B223" s="361"/>
      <c r="C223" s="360" t="s">
        <v>155</v>
      </c>
      <c r="D223" s="364"/>
      <c r="E223" s="365"/>
      <c r="F223" s="383" t="s">
        <v>78</v>
      </c>
      <c r="G223" s="384"/>
      <c r="H223" s="384"/>
      <c r="I223" s="384"/>
      <c r="J223" s="385"/>
      <c r="K223" s="389" t="s">
        <v>158</v>
      </c>
      <c r="L223" s="390"/>
      <c r="M223" s="390"/>
      <c r="N223" s="390"/>
      <c r="O223" s="391"/>
      <c r="P223" s="93"/>
      <c r="Q223" s="57"/>
    </row>
    <row r="224" spans="1:17" ht="13.5" thickBot="1" x14ac:dyDescent="0.25">
      <c r="A224" s="362"/>
      <c r="B224" s="363"/>
      <c r="C224" s="362"/>
      <c r="D224" s="366"/>
      <c r="E224" s="367"/>
      <c r="F224" s="386"/>
      <c r="G224" s="387"/>
      <c r="H224" s="387"/>
      <c r="I224" s="387"/>
      <c r="J224" s="388"/>
      <c r="K224" s="392"/>
      <c r="L224" s="393"/>
      <c r="M224" s="393"/>
      <c r="N224" s="393"/>
      <c r="O224" s="394"/>
      <c r="P224" s="93"/>
      <c r="Q224" s="57"/>
    </row>
    <row r="225" spans="1:17" ht="13.5" thickBot="1" x14ac:dyDescent="0.25">
      <c r="A225" s="176" t="s">
        <v>9</v>
      </c>
      <c r="B225" s="401" t="s">
        <v>10</v>
      </c>
      <c r="C225" s="402"/>
      <c r="D225" s="177" t="s">
        <v>15</v>
      </c>
      <c r="E225" s="178" t="s">
        <v>8</v>
      </c>
      <c r="F225" s="164" t="s">
        <v>11</v>
      </c>
      <c r="G225" s="165" t="s">
        <v>42</v>
      </c>
      <c r="H225" s="165" t="s">
        <v>34</v>
      </c>
      <c r="I225" s="165" t="s">
        <v>14</v>
      </c>
      <c r="J225" s="166" t="s">
        <v>12</v>
      </c>
      <c r="K225" s="167" t="s">
        <v>11</v>
      </c>
      <c r="L225" s="168" t="s">
        <v>42</v>
      </c>
      <c r="M225" s="168" t="s">
        <v>34</v>
      </c>
      <c r="N225" s="168" t="s">
        <v>157</v>
      </c>
      <c r="O225" s="169" t="s">
        <v>12</v>
      </c>
      <c r="P225" s="94"/>
      <c r="Q225" s="57"/>
    </row>
    <row r="226" spans="1:17" ht="15.75" customHeight="1" x14ac:dyDescent="0.25">
      <c r="A226" s="173">
        <v>1</v>
      </c>
      <c r="B226" s="397"/>
      <c r="C226" s="398"/>
      <c r="D226" s="174"/>
      <c r="E226" s="175"/>
      <c r="F226" s="161"/>
      <c r="G226" s="162"/>
      <c r="H226" s="162"/>
      <c r="I226" s="162"/>
      <c r="J226" s="163"/>
      <c r="K226" s="170"/>
      <c r="L226" s="171"/>
      <c r="M226" s="171"/>
      <c r="N226" s="171"/>
      <c r="O226" s="172"/>
      <c r="P226" s="95"/>
      <c r="Q226" s="57"/>
    </row>
    <row r="227" spans="1:17" ht="15.75" customHeight="1" x14ac:dyDescent="0.25">
      <c r="A227" s="147">
        <v>2</v>
      </c>
      <c r="B227" s="399"/>
      <c r="C227" s="400"/>
      <c r="D227" s="269"/>
      <c r="E227" s="148"/>
      <c r="F227" s="161"/>
      <c r="G227" s="162"/>
      <c r="H227" s="46"/>
      <c r="I227" s="46"/>
      <c r="J227" s="133"/>
      <c r="K227" s="132"/>
      <c r="L227" s="46"/>
      <c r="M227" s="46"/>
      <c r="N227" s="46"/>
      <c r="O227" s="133"/>
      <c r="P227" s="95"/>
      <c r="Q227" s="57"/>
    </row>
    <row r="228" spans="1:17" ht="15.75" customHeight="1" x14ac:dyDescent="0.25">
      <c r="A228" s="147">
        <v>3</v>
      </c>
      <c r="B228" s="399"/>
      <c r="C228" s="400"/>
      <c r="D228" s="269"/>
      <c r="E228" s="148"/>
      <c r="F228" s="161"/>
      <c r="G228" s="162"/>
      <c r="H228" s="46"/>
      <c r="I228" s="46"/>
      <c r="J228" s="133"/>
      <c r="K228" s="132"/>
      <c r="L228" s="46"/>
      <c r="M228" s="46"/>
      <c r="N228" s="46"/>
      <c r="O228" s="133"/>
      <c r="P228" s="95"/>
      <c r="Q228" s="57"/>
    </row>
    <row r="229" spans="1:17" ht="15.75" customHeight="1" thickBot="1" x14ac:dyDescent="0.3">
      <c r="A229" s="149">
        <v>4</v>
      </c>
      <c r="B229" s="379"/>
      <c r="C229" s="380"/>
      <c r="D229" s="270"/>
      <c r="E229" s="151"/>
      <c r="F229" s="161"/>
      <c r="G229" s="162"/>
      <c r="H229" s="159"/>
      <c r="I229" s="159"/>
      <c r="J229" s="160"/>
      <c r="K229" s="158"/>
      <c r="L229" s="159"/>
      <c r="M229" s="159"/>
      <c r="N229" s="159"/>
      <c r="O229" s="160"/>
      <c r="P229" s="95"/>
      <c r="Q229" s="57"/>
    </row>
    <row r="230" spans="1:17" ht="13.5" thickBot="1" x14ac:dyDescent="0.25">
      <c r="D230" s="381" t="s">
        <v>13</v>
      </c>
      <c r="E230" s="382"/>
      <c r="F230" s="140">
        <f>SUM(F226:F229)</f>
        <v>0</v>
      </c>
      <c r="G230" s="140">
        <f>SUM(G226:G229)</f>
        <v>0</v>
      </c>
      <c r="H230" s="140">
        <f>SUM(H226:H229)</f>
        <v>0</v>
      </c>
      <c r="I230" s="179">
        <f>SUM(I226:I229)</f>
        <v>0</v>
      </c>
      <c r="J230" s="180"/>
      <c r="K230" s="140">
        <f>SUM(K226:K229)</f>
        <v>0</v>
      </c>
      <c r="L230" s="140">
        <f t="shared" ref="L230:N230" si="16">SUM(L226:L229)</f>
        <v>0</v>
      </c>
      <c r="M230" s="140">
        <f t="shared" si="16"/>
        <v>0</v>
      </c>
      <c r="N230" s="140">
        <f t="shared" si="16"/>
        <v>0</v>
      </c>
      <c r="O230" s="141"/>
      <c r="P230" s="96"/>
      <c r="Q230" s="57"/>
    </row>
    <row r="231" spans="1:17" x14ac:dyDescent="0.2">
      <c r="Q231" s="57"/>
    </row>
    <row r="232" spans="1:17" x14ac:dyDescent="0.2">
      <c r="A232" s="359" t="s">
        <v>69</v>
      </c>
      <c r="B232" s="359"/>
      <c r="C232" s="28" t="s">
        <v>126</v>
      </c>
      <c r="D232" s="1"/>
      <c r="E232" s="4"/>
      <c r="F232" s="4"/>
      <c r="G232" s="1"/>
      <c r="H232" s="5"/>
      <c r="I232" s="5"/>
      <c r="J232" s="4"/>
      <c r="K232" s="5"/>
      <c r="L232" s="5"/>
      <c r="M232" s="5"/>
      <c r="N232" s="5"/>
      <c r="Q232" s="57"/>
    </row>
    <row r="233" spans="1:17" x14ac:dyDescent="0.2">
      <c r="A233" s="16"/>
      <c r="B233" s="16"/>
      <c r="C233" s="28" t="s">
        <v>125</v>
      </c>
      <c r="D233" s="1"/>
      <c r="E233" s="4"/>
      <c r="F233" s="4"/>
      <c r="G233" s="1"/>
      <c r="H233" s="5"/>
      <c r="I233" s="5"/>
      <c r="J233" s="4"/>
      <c r="K233" s="5"/>
      <c r="L233" s="5"/>
      <c r="M233" s="5"/>
      <c r="N233" s="5"/>
      <c r="Q233" s="57"/>
    </row>
    <row r="234" spans="1:17" ht="13.5" thickBot="1" x14ac:dyDescent="0.25">
      <c r="A234" s="82"/>
      <c r="B234" s="83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57"/>
    </row>
    <row r="235" spans="1:17" x14ac:dyDescent="0.2">
      <c r="A235" s="360" t="s">
        <v>92</v>
      </c>
      <c r="B235" s="361"/>
      <c r="C235" s="360" t="s">
        <v>155</v>
      </c>
      <c r="D235" s="364"/>
      <c r="E235" s="365"/>
      <c r="F235" s="383" t="s">
        <v>78</v>
      </c>
      <c r="G235" s="384"/>
      <c r="H235" s="384"/>
      <c r="I235" s="384"/>
      <c r="J235" s="385"/>
      <c r="K235" s="389" t="s">
        <v>158</v>
      </c>
      <c r="L235" s="390"/>
      <c r="M235" s="390"/>
      <c r="N235" s="390"/>
      <c r="O235" s="391"/>
      <c r="P235" s="93"/>
      <c r="Q235" s="57"/>
    </row>
    <row r="236" spans="1:17" ht="13.5" thickBot="1" x14ac:dyDescent="0.25">
      <c r="A236" s="362"/>
      <c r="B236" s="363"/>
      <c r="C236" s="362"/>
      <c r="D236" s="366"/>
      <c r="E236" s="367"/>
      <c r="F236" s="386"/>
      <c r="G236" s="387"/>
      <c r="H236" s="387"/>
      <c r="I236" s="387"/>
      <c r="J236" s="388"/>
      <c r="K236" s="392"/>
      <c r="L236" s="393"/>
      <c r="M236" s="393"/>
      <c r="N236" s="393"/>
      <c r="O236" s="394"/>
      <c r="P236" s="93"/>
      <c r="Q236" s="57"/>
    </row>
    <row r="237" spans="1:17" ht="13.5" thickBot="1" x14ac:dyDescent="0.25">
      <c r="A237" s="176" t="s">
        <v>9</v>
      </c>
      <c r="B237" s="401" t="s">
        <v>10</v>
      </c>
      <c r="C237" s="402"/>
      <c r="D237" s="177" t="s">
        <v>15</v>
      </c>
      <c r="E237" s="178" t="s">
        <v>8</v>
      </c>
      <c r="F237" s="164" t="s">
        <v>11</v>
      </c>
      <c r="G237" s="165" t="s">
        <v>42</v>
      </c>
      <c r="H237" s="165" t="s">
        <v>34</v>
      </c>
      <c r="I237" s="165" t="s">
        <v>14</v>
      </c>
      <c r="J237" s="166" t="s">
        <v>12</v>
      </c>
      <c r="K237" s="167" t="s">
        <v>11</v>
      </c>
      <c r="L237" s="168" t="s">
        <v>42</v>
      </c>
      <c r="M237" s="168" t="s">
        <v>34</v>
      </c>
      <c r="N237" s="168" t="s">
        <v>157</v>
      </c>
      <c r="O237" s="169" t="s">
        <v>12</v>
      </c>
      <c r="P237" s="94"/>
      <c r="Q237" s="57"/>
    </row>
    <row r="238" spans="1:17" ht="15.75" customHeight="1" x14ac:dyDescent="0.25">
      <c r="A238" s="173">
        <v>1</v>
      </c>
      <c r="B238" s="397"/>
      <c r="C238" s="398"/>
      <c r="D238" s="174"/>
      <c r="E238" s="175"/>
      <c r="F238" s="161"/>
      <c r="G238" s="162"/>
      <c r="H238" s="162"/>
      <c r="I238" s="162"/>
      <c r="J238" s="163"/>
      <c r="K238" s="170"/>
      <c r="L238" s="171"/>
      <c r="M238" s="171"/>
      <c r="N238" s="171"/>
      <c r="O238" s="172"/>
      <c r="P238" s="95"/>
      <c r="Q238" s="57"/>
    </row>
    <row r="239" spans="1:17" ht="15.75" customHeight="1" x14ac:dyDescent="0.25">
      <c r="A239" s="147">
        <v>2</v>
      </c>
      <c r="B239" s="399"/>
      <c r="C239" s="400"/>
      <c r="D239" s="269"/>
      <c r="E239" s="148"/>
      <c r="F239" s="161"/>
      <c r="G239" s="162"/>
      <c r="H239" s="46"/>
      <c r="I239" s="46"/>
      <c r="J239" s="133"/>
      <c r="K239" s="132"/>
      <c r="L239" s="46"/>
      <c r="M239" s="46"/>
      <c r="N239" s="46"/>
      <c r="O239" s="133"/>
      <c r="P239" s="95"/>
      <c r="Q239" s="57"/>
    </row>
    <row r="240" spans="1:17" ht="15.75" customHeight="1" x14ac:dyDescent="0.25">
      <c r="A240" s="147">
        <v>3</v>
      </c>
      <c r="B240" s="399"/>
      <c r="C240" s="400"/>
      <c r="D240" s="269"/>
      <c r="E240" s="148"/>
      <c r="F240" s="161"/>
      <c r="G240" s="162"/>
      <c r="H240" s="46"/>
      <c r="I240" s="46"/>
      <c r="J240" s="133"/>
      <c r="K240" s="132"/>
      <c r="L240" s="46"/>
      <c r="M240" s="46"/>
      <c r="N240" s="46"/>
      <c r="O240" s="133"/>
      <c r="P240" s="95"/>
      <c r="Q240" s="57"/>
    </row>
    <row r="241" spans="1:17" ht="15.75" customHeight="1" thickBot="1" x14ac:dyDescent="0.3">
      <c r="A241" s="149">
        <v>4</v>
      </c>
      <c r="B241" s="379"/>
      <c r="C241" s="380"/>
      <c r="D241" s="270"/>
      <c r="E241" s="151"/>
      <c r="F241" s="161"/>
      <c r="G241" s="162"/>
      <c r="H241" s="159"/>
      <c r="I241" s="159"/>
      <c r="J241" s="160"/>
      <c r="K241" s="158"/>
      <c r="L241" s="159"/>
      <c r="M241" s="159"/>
      <c r="N241" s="159"/>
      <c r="O241" s="160"/>
      <c r="P241" s="95"/>
      <c r="Q241" s="57"/>
    </row>
    <row r="242" spans="1:17" ht="13.5" thickBot="1" x14ac:dyDescent="0.25">
      <c r="D242" s="381" t="s">
        <v>13</v>
      </c>
      <c r="E242" s="382"/>
      <c r="F242" s="140">
        <f>SUM(F238:F241)</f>
        <v>0</v>
      </c>
      <c r="G242" s="140">
        <f>SUM(G238:G241)</f>
        <v>0</v>
      </c>
      <c r="H242" s="140">
        <f>SUM(H238:H241)</f>
        <v>0</v>
      </c>
      <c r="I242" s="179">
        <f>SUM(I238:I241)</f>
        <v>0</v>
      </c>
      <c r="J242" s="180"/>
      <c r="K242" s="140">
        <f>SUM(K238:K241)</f>
        <v>0</v>
      </c>
      <c r="L242" s="140">
        <f t="shared" ref="L242:N242" si="17">SUM(L238:L241)</f>
        <v>0</v>
      </c>
      <c r="M242" s="140">
        <f t="shared" si="17"/>
        <v>0</v>
      </c>
      <c r="N242" s="140">
        <f t="shared" si="17"/>
        <v>0</v>
      </c>
      <c r="O242" s="141"/>
      <c r="P242" s="96"/>
      <c r="Q242" s="57"/>
    </row>
    <row r="243" spans="1:17" x14ac:dyDescent="0.2">
      <c r="Q243" s="57"/>
    </row>
    <row r="244" spans="1:17" x14ac:dyDescent="0.2">
      <c r="A244" s="359" t="s">
        <v>69</v>
      </c>
      <c r="B244" s="359"/>
      <c r="C244" s="28" t="s">
        <v>126</v>
      </c>
      <c r="D244" s="1"/>
      <c r="E244" s="4"/>
      <c r="F244" s="4"/>
      <c r="G244" s="1"/>
      <c r="H244" s="5"/>
      <c r="I244" s="5"/>
      <c r="J244" s="4"/>
      <c r="K244" s="5"/>
      <c r="L244" s="5"/>
      <c r="M244" s="5"/>
      <c r="N244" s="5"/>
      <c r="Q244" s="57"/>
    </row>
    <row r="245" spans="1:17" x14ac:dyDescent="0.2">
      <c r="A245" s="16"/>
      <c r="B245" s="16"/>
      <c r="C245" s="28" t="s">
        <v>125</v>
      </c>
      <c r="D245" s="1"/>
      <c r="E245" s="4"/>
      <c r="F245" s="4"/>
      <c r="G245" s="1"/>
      <c r="H245" s="5"/>
      <c r="I245" s="5"/>
      <c r="J245" s="4"/>
      <c r="K245" s="5"/>
      <c r="L245" s="5"/>
      <c r="M245" s="5"/>
      <c r="N245" s="5"/>
      <c r="Q245" s="57"/>
    </row>
    <row r="246" spans="1:17" ht="13.5" thickBot="1" x14ac:dyDescent="0.25">
      <c r="A246" s="82"/>
      <c r="B246" s="83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57"/>
    </row>
    <row r="247" spans="1:17" x14ac:dyDescent="0.2">
      <c r="A247" s="360" t="s">
        <v>93</v>
      </c>
      <c r="B247" s="361"/>
      <c r="C247" s="360" t="s">
        <v>155</v>
      </c>
      <c r="D247" s="364"/>
      <c r="E247" s="365"/>
      <c r="F247" s="383" t="s">
        <v>78</v>
      </c>
      <c r="G247" s="384"/>
      <c r="H247" s="384"/>
      <c r="I247" s="384"/>
      <c r="J247" s="385"/>
      <c r="K247" s="389" t="s">
        <v>158</v>
      </c>
      <c r="L247" s="390"/>
      <c r="M247" s="390"/>
      <c r="N247" s="390"/>
      <c r="O247" s="391"/>
      <c r="P247" s="93"/>
      <c r="Q247" s="57"/>
    </row>
    <row r="248" spans="1:17" ht="13.5" thickBot="1" x14ac:dyDescent="0.25">
      <c r="A248" s="362"/>
      <c r="B248" s="363"/>
      <c r="C248" s="362"/>
      <c r="D248" s="366"/>
      <c r="E248" s="367"/>
      <c r="F248" s="386"/>
      <c r="G248" s="387"/>
      <c r="H248" s="387"/>
      <c r="I248" s="387"/>
      <c r="J248" s="388"/>
      <c r="K248" s="392"/>
      <c r="L248" s="393"/>
      <c r="M248" s="393"/>
      <c r="N248" s="393"/>
      <c r="O248" s="394"/>
      <c r="P248" s="93"/>
      <c r="Q248" s="57"/>
    </row>
    <row r="249" spans="1:17" ht="13.5" thickBot="1" x14ac:dyDescent="0.25">
      <c r="A249" s="176" t="s">
        <v>9</v>
      </c>
      <c r="B249" s="401" t="s">
        <v>10</v>
      </c>
      <c r="C249" s="402"/>
      <c r="D249" s="177" t="s">
        <v>15</v>
      </c>
      <c r="E249" s="178" t="s">
        <v>8</v>
      </c>
      <c r="F249" s="164" t="s">
        <v>11</v>
      </c>
      <c r="G249" s="165" t="s">
        <v>42</v>
      </c>
      <c r="H249" s="165" t="s">
        <v>34</v>
      </c>
      <c r="I249" s="165" t="s">
        <v>14</v>
      </c>
      <c r="J249" s="166" t="s">
        <v>12</v>
      </c>
      <c r="K249" s="167" t="s">
        <v>11</v>
      </c>
      <c r="L249" s="168" t="s">
        <v>42</v>
      </c>
      <c r="M249" s="168" t="s">
        <v>34</v>
      </c>
      <c r="N249" s="168" t="s">
        <v>157</v>
      </c>
      <c r="O249" s="169" t="s">
        <v>12</v>
      </c>
      <c r="P249" s="94"/>
      <c r="Q249" s="57"/>
    </row>
    <row r="250" spans="1:17" ht="15.75" customHeight="1" x14ac:dyDescent="0.25">
      <c r="A250" s="173">
        <v>1</v>
      </c>
      <c r="B250" s="397"/>
      <c r="C250" s="398"/>
      <c r="D250" s="174"/>
      <c r="E250" s="175"/>
      <c r="F250" s="161"/>
      <c r="G250" s="162"/>
      <c r="H250" s="162"/>
      <c r="I250" s="162"/>
      <c r="J250" s="163"/>
      <c r="K250" s="170"/>
      <c r="L250" s="171"/>
      <c r="M250" s="171"/>
      <c r="N250" s="171"/>
      <c r="O250" s="172"/>
      <c r="P250" s="95"/>
      <c r="Q250" s="57"/>
    </row>
    <row r="251" spans="1:17" ht="15.75" customHeight="1" x14ac:dyDescent="0.25">
      <c r="A251" s="147">
        <v>2</v>
      </c>
      <c r="B251" s="399"/>
      <c r="C251" s="400"/>
      <c r="D251" s="269"/>
      <c r="E251" s="148"/>
      <c r="F251" s="161"/>
      <c r="G251" s="162"/>
      <c r="H251" s="46"/>
      <c r="I251" s="46"/>
      <c r="J251" s="133"/>
      <c r="K251" s="132"/>
      <c r="L251" s="46"/>
      <c r="M251" s="46"/>
      <c r="N251" s="46"/>
      <c r="O251" s="133"/>
      <c r="P251" s="95"/>
      <c r="Q251" s="57"/>
    </row>
    <row r="252" spans="1:17" ht="15.75" customHeight="1" x14ac:dyDescent="0.25">
      <c r="A252" s="147">
        <v>3</v>
      </c>
      <c r="B252" s="399"/>
      <c r="C252" s="400"/>
      <c r="D252" s="269"/>
      <c r="E252" s="148"/>
      <c r="F252" s="161"/>
      <c r="G252" s="162"/>
      <c r="H252" s="46"/>
      <c r="I252" s="46"/>
      <c r="J252" s="133"/>
      <c r="K252" s="132"/>
      <c r="L252" s="46"/>
      <c r="M252" s="46"/>
      <c r="N252" s="46"/>
      <c r="O252" s="133"/>
      <c r="P252" s="95"/>
      <c r="Q252" s="57"/>
    </row>
    <row r="253" spans="1:17" ht="15.75" customHeight="1" thickBot="1" x14ac:dyDescent="0.3">
      <c r="A253" s="149">
        <v>4</v>
      </c>
      <c r="B253" s="379"/>
      <c r="C253" s="380"/>
      <c r="D253" s="270"/>
      <c r="E253" s="151"/>
      <c r="F253" s="161"/>
      <c r="G253" s="162"/>
      <c r="H253" s="159"/>
      <c r="I253" s="159"/>
      <c r="J253" s="160"/>
      <c r="K253" s="158"/>
      <c r="L253" s="159"/>
      <c r="M253" s="159"/>
      <c r="N253" s="159"/>
      <c r="O253" s="160"/>
      <c r="P253" s="95"/>
      <c r="Q253" s="57"/>
    </row>
    <row r="254" spans="1:17" ht="13.5" thickBot="1" x14ac:dyDescent="0.25">
      <c r="D254" s="381" t="s">
        <v>13</v>
      </c>
      <c r="E254" s="382"/>
      <c r="F254" s="140">
        <f>SUM(F250:F253)</f>
        <v>0</v>
      </c>
      <c r="G254" s="140">
        <f>SUM(G250:G253)</f>
        <v>0</v>
      </c>
      <c r="H254" s="140">
        <f>SUM(H250:H253)</f>
        <v>0</v>
      </c>
      <c r="I254" s="179">
        <f>SUM(I250:I253)</f>
        <v>0</v>
      </c>
      <c r="J254" s="180"/>
      <c r="K254" s="140">
        <f>SUM(K250:K253)</f>
        <v>0</v>
      </c>
      <c r="L254" s="140">
        <f t="shared" ref="L254:N254" si="18">SUM(L250:L253)</f>
        <v>0</v>
      </c>
      <c r="M254" s="140">
        <f t="shared" si="18"/>
        <v>0</v>
      </c>
      <c r="N254" s="140">
        <f t="shared" si="18"/>
        <v>0</v>
      </c>
      <c r="O254" s="141"/>
      <c r="P254" s="96"/>
      <c r="Q254" s="57"/>
    </row>
    <row r="255" spans="1:17" x14ac:dyDescent="0.2">
      <c r="Q255" s="57"/>
    </row>
    <row r="256" spans="1:17" x14ac:dyDescent="0.2">
      <c r="A256" s="359" t="s">
        <v>69</v>
      </c>
      <c r="B256" s="359"/>
      <c r="C256" s="28" t="s">
        <v>126</v>
      </c>
      <c r="D256" s="1"/>
      <c r="E256" s="4"/>
      <c r="F256" s="4"/>
      <c r="G256" s="1"/>
      <c r="H256" s="5"/>
      <c r="I256" s="5"/>
      <c r="J256" s="4"/>
      <c r="K256" s="5"/>
      <c r="L256" s="5"/>
      <c r="M256" s="5"/>
      <c r="N256" s="5"/>
      <c r="Q256" s="57"/>
    </row>
    <row r="257" spans="1:17" x14ac:dyDescent="0.2">
      <c r="A257" s="16"/>
      <c r="B257" s="16"/>
      <c r="C257" s="28" t="s">
        <v>125</v>
      </c>
      <c r="D257" s="1"/>
      <c r="E257" s="4"/>
      <c r="F257" s="4"/>
      <c r="G257" s="1"/>
      <c r="H257" s="5"/>
      <c r="I257" s="5"/>
      <c r="J257" s="4"/>
      <c r="K257" s="5"/>
      <c r="L257" s="5"/>
      <c r="M257" s="5"/>
      <c r="N257" s="5"/>
      <c r="Q257" s="57"/>
    </row>
    <row r="258" spans="1:17" ht="13.5" thickBot="1" x14ac:dyDescent="0.25">
      <c r="A258" s="82"/>
      <c r="B258" s="83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57"/>
    </row>
    <row r="259" spans="1:17" x14ac:dyDescent="0.2">
      <c r="A259" s="360" t="s">
        <v>94</v>
      </c>
      <c r="B259" s="361"/>
      <c r="C259" s="360" t="s">
        <v>155</v>
      </c>
      <c r="D259" s="364"/>
      <c r="E259" s="365"/>
      <c r="F259" s="383" t="s">
        <v>78</v>
      </c>
      <c r="G259" s="384"/>
      <c r="H259" s="384"/>
      <c r="I259" s="384"/>
      <c r="J259" s="385"/>
      <c r="K259" s="389" t="s">
        <v>158</v>
      </c>
      <c r="L259" s="390"/>
      <c r="M259" s="390"/>
      <c r="N259" s="390"/>
      <c r="O259" s="391"/>
      <c r="P259" s="93"/>
      <c r="Q259" s="57"/>
    </row>
    <row r="260" spans="1:17" ht="13.5" thickBot="1" x14ac:dyDescent="0.25">
      <c r="A260" s="362"/>
      <c r="B260" s="363"/>
      <c r="C260" s="362"/>
      <c r="D260" s="366"/>
      <c r="E260" s="367"/>
      <c r="F260" s="386"/>
      <c r="G260" s="387"/>
      <c r="H260" s="387"/>
      <c r="I260" s="387"/>
      <c r="J260" s="388"/>
      <c r="K260" s="392"/>
      <c r="L260" s="393"/>
      <c r="M260" s="393"/>
      <c r="N260" s="393"/>
      <c r="O260" s="394"/>
      <c r="P260" s="93"/>
      <c r="Q260" s="57"/>
    </row>
    <row r="261" spans="1:17" ht="13.5" thickBot="1" x14ac:dyDescent="0.25">
      <c r="A261" s="176" t="s">
        <v>9</v>
      </c>
      <c r="B261" s="401" t="s">
        <v>10</v>
      </c>
      <c r="C261" s="402"/>
      <c r="D261" s="177" t="s">
        <v>15</v>
      </c>
      <c r="E261" s="178" t="s">
        <v>8</v>
      </c>
      <c r="F261" s="164" t="s">
        <v>11</v>
      </c>
      <c r="G261" s="165" t="s">
        <v>42</v>
      </c>
      <c r="H261" s="165" t="s">
        <v>34</v>
      </c>
      <c r="I261" s="165" t="s">
        <v>14</v>
      </c>
      <c r="J261" s="166" t="s">
        <v>12</v>
      </c>
      <c r="K261" s="167" t="s">
        <v>11</v>
      </c>
      <c r="L261" s="168" t="s">
        <v>42</v>
      </c>
      <c r="M261" s="168" t="s">
        <v>34</v>
      </c>
      <c r="N261" s="168" t="s">
        <v>157</v>
      </c>
      <c r="O261" s="169" t="s">
        <v>12</v>
      </c>
      <c r="P261" s="94"/>
      <c r="Q261" s="57"/>
    </row>
    <row r="262" spans="1:17" ht="15.75" customHeight="1" x14ac:dyDescent="0.25">
      <c r="A262" s="173">
        <v>1</v>
      </c>
      <c r="B262" s="397"/>
      <c r="C262" s="398"/>
      <c r="D262" s="174"/>
      <c r="E262" s="175"/>
      <c r="F262" s="161"/>
      <c r="G262" s="162"/>
      <c r="H262" s="162"/>
      <c r="I262" s="162"/>
      <c r="J262" s="163"/>
      <c r="K262" s="170"/>
      <c r="L262" s="171"/>
      <c r="M262" s="171"/>
      <c r="N262" s="171"/>
      <c r="O262" s="172"/>
      <c r="P262" s="95"/>
      <c r="Q262" s="57"/>
    </row>
    <row r="263" spans="1:17" ht="15.75" customHeight="1" x14ac:dyDescent="0.25">
      <c r="A263" s="147">
        <v>2</v>
      </c>
      <c r="B263" s="399"/>
      <c r="C263" s="400"/>
      <c r="D263" s="269"/>
      <c r="E263" s="148"/>
      <c r="F263" s="161"/>
      <c r="G263" s="162"/>
      <c r="H263" s="46"/>
      <c r="I263" s="46"/>
      <c r="J263" s="133"/>
      <c r="K263" s="132"/>
      <c r="L263" s="46"/>
      <c r="M263" s="46"/>
      <c r="N263" s="46"/>
      <c r="O263" s="133"/>
      <c r="P263" s="95"/>
      <c r="Q263" s="57"/>
    </row>
    <row r="264" spans="1:17" ht="15.75" customHeight="1" x14ac:dyDescent="0.25">
      <c r="A264" s="147">
        <v>3</v>
      </c>
      <c r="B264" s="399"/>
      <c r="C264" s="400"/>
      <c r="D264" s="269"/>
      <c r="E264" s="148"/>
      <c r="F264" s="161"/>
      <c r="G264" s="162"/>
      <c r="H264" s="46"/>
      <c r="I264" s="46"/>
      <c r="J264" s="133"/>
      <c r="K264" s="132"/>
      <c r="L264" s="46"/>
      <c r="M264" s="46"/>
      <c r="N264" s="46"/>
      <c r="O264" s="133"/>
      <c r="P264" s="95"/>
      <c r="Q264" s="57"/>
    </row>
    <row r="265" spans="1:17" ht="15.75" customHeight="1" thickBot="1" x14ac:dyDescent="0.3">
      <c r="A265" s="149">
        <v>4</v>
      </c>
      <c r="B265" s="379"/>
      <c r="C265" s="380"/>
      <c r="D265" s="270"/>
      <c r="E265" s="151"/>
      <c r="F265" s="161"/>
      <c r="G265" s="162"/>
      <c r="H265" s="159"/>
      <c r="I265" s="159"/>
      <c r="J265" s="160"/>
      <c r="K265" s="158"/>
      <c r="L265" s="159"/>
      <c r="M265" s="159"/>
      <c r="N265" s="159"/>
      <c r="O265" s="160"/>
      <c r="P265" s="95"/>
      <c r="Q265" s="57"/>
    </row>
    <row r="266" spans="1:17" ht="13.5" thickBot="1" x14ac:dyDescent="0.25">
      <c r="D266" s="381" t="s">
        <v>13</v>
      </c>
      <c r="E266" s="382"/>
      <c r="F266" s="140">
        <f>SUM(F262:F265)</f>
        <v>0</v>
      </c>
      <c r="G266" s="140">
        <f>SUM(G262:G265)</f>
        <v>0</v>
      </c>
      <c r="H266" s="140">
        <f>SUM(H262:H265)</f>
        <v>0</v>
      </c>
      <c r="I266" s="179">
        <f>SUM(I262:I265)</f>
        <v>0</v>
      </c>
      <c r="J266" s="180"/>
      <c r="K266" s="140">
        <f>SUM(K262:K265)</f>
        <v>0</v>
      </c>
      <c r="L266" s="140">
        <f t="shared" ref="L266:N266" si="19">SUM(L262:L265)</f>
        <v>0</v>
      </c>
      <c r="M266" s="140">
        <f t="shared" si="19"/>
        <v>0</v>
      </c>
      <c r="N266" s="140">
        <f t="shared" si="19"/>
        <v>0</v>
      </c>
      <c r="O266" s="141"/>
      <c r="P266" s="96"/>
    </row>
    <row r="270" spans="1:17" x14ac:dyDescent="0.2">
      <c r="B270" s="201"/>
      <c r="C270" s="201"/>
    </row>
    <row r="271" spans="1:17" x14ac:dyDescent="0.2">
      <c r="B271" s="202"/>
      <c r="C271" s="202"/>
      <c r="D271" s="403"/>
      <c r="E271" s="403"/>
    </row>
    <row r="272" spans="1:17" x14ac:dyDescent="0.2">
      <c r="B272" s="202"/>
      <c r="C272" s="202"/>
      <c r="D272" s="261"/>
      <c r="E272" s="35"/>
    </row>
    <row r="273" spans="2:5" x14ac:dyDescent="0.2">
      <c r="B273" s="202"/>
      <c r="C273" s="202"/>
      <c r="D273" s="403"/>
      <c r="E273" s="403"/>
    </row>
  </sheetData>
  <sheetProtection password="843F" sheet="1" selectLockedCells="1"/>
  <mergeCells count="276">
    <mergeCell ref="B263:C263"/>
    <mergeCell ref="B264:C264"/>
    <mergeCell ref="B265:C265"/>
    <mergeCell ref="D266:E266"/>
    <mergeCell ref="D271:E271"/>
    <mergeCell ref="D273:E273"/>
    <mergeCell ref="A259:B260"/>
    <mergeCell ref="C259:E260"/>
    <mergeCell ref="F259:J260"/>
    <mergeCell ref="K259:O260"/>
    <mergeCell ref="B261:C261"/>
    <mergeCell ref="B262:C262"/>
    <mergeCell ref="B250:C250"/>
    <mergeCell ref="B251:C251"/>
    <mergeCell ref="B252:C252"/>
    <mergeCell ref="B253:C253"/>
    <mergeCell ref="D254:E254"/>
    <mergeCell ref="A256:B256"/>
    <mergeCell ref="A244:B244"/>
    <mergeCell ref="A247:B248"/>
    <mergeCell ref="C247:E248"/>
    <mergeCell ref="F247:J248"/>
    <mergeCell ref="K247:O248"/>
    <mergeCell ref="B249:C249"/>
    <mergeCell ref="B237:C237"/>
    <mergeCell ref="B238:C238"/>
    <mergeCell ref="B239:C239"/>
    <mergeCell ref="B240:C240"/>
    <mergeCell ref="B241:C241"/>
    <mergeCell ref="D242:E242"/>
    <mergeCell ref="D230:E230"/>
    <mergeCell ref="A232:B232"/>
    <mergeCell ref="A235:B236"/>
    <mergeCell ref="C235:E236"/>
    <mergeCell ref="F235:J236"/>
    <mergeCell ref="K235:O236"/>
    <mergeCell ref="K223:O224"/>
    <mergeCell ref="B225:C225"/>
    <mergeCell ref="B226:C226"/>
    <mergeCell ref="B227:C227"/>
    <mergeCell ref="B228:C228"/>
    <mergeCell ref="B229:C229"/>
    <mergeCell ref="B217:C217"/>
    <mergeCell ref="D218:E218"/>
    <mergeCell ref="A220:B220"/>
    <mergeCell ref="A223:B224"/>
    <mergeCell ref="C223:E224"/>
    <mergeCell ref="F223:J224"/>
    <mergeCell ref="F211:J212"/>
    <mergeCell ref="K211:O212"/>
    <mergeCell ref="B213:C213"/>
    <mergeCell ref="B214:C214"/>
    <mergeCell ref="B215:C215"/>
    <mergeCell ref="B216:C216"/>
    <mergeCell ref="B203:C203"/>
    <mergeCell ref="B204:C204"/>
    <mergeCell ref="B205:C205"/>
    <mergeCell ref="D206:E206"/>
    <mergeCell ref="A208:B208"/>
    <mergeCell ref="A211:B212"/>
    <mergeCell ref="C211:E212"/>
    <mergeCell ref="A199:B200"/>
    <mergeCell ref="C199:E200"/>
    <mergeCell ref="F199:J200"/>
    <mergeCell ref="K199:O200"/>
    <mergeCell ref="B201:C201"/>
    <mergeCell ref="B202:C202"/>
    <mergeCell ref="B190:C190"/>
    <mergeCell ref="B191:C191"/>
    <mergeCell ref="B192:C192"/>
    <mergeCell ref="B193:C193"/>
    <mergeCell ref="D194:E194"/>
    <mergeCell ref="A196:B196"/>
    <mergeCell ref="A184:B184"/>
    <mergeCell ref="A187:B188"/>
    <mergeCell ref="C187:E188"/>
    <mergeCell ref="F187:J188"/>
    <mergeCell ref="K187:O188"/>
    <mergeCell ref="B189:C189"/>
    <mergeCell ref="B177:C177"/>
    <mergeCell ref="B178:C178"/>
    <mergeCell ref="B179:C179"/>
    <mergeCell ref="B180:C180"/>
    <mergeCell ref="B181:C181"/>
    <mergeCell ref="D182:E182"/>
    <mergeCell ref="D170:E170"/>
    <mergeCell ref="A172:B172"/>
    <mergeCell ref="A175:B176"/>
    <mergeCell ref="C175:E176"/>
    <mergeCell ref="F175:J176"/>
    <mergeCell ref="K175:O176"/>
    <mergeCell ref="K163:O164"/>
    <mergeCell ref="B165:C165"/>
    <mergeCell ref="B166:C166"/>
    <mergeCell ref="B167:C167"/>
    <mergeCell ref="B168:C168"/>
    <mergeCell ref="B169:C169"/>
    <mergeCell ref="B157:C157"/>
    <mergeCell ref="D158:E158"/>
    <mergeCell ref="A160:B160"/>
    <mergeCell ref="A163:B164"/>
    <mergeCell ref="C163:E164"/>
    <mergeCell ref="F163:J164"/>
    <mergeCell ref="F151:J152"/>
    <mergeCell ref="K151:O152"/>
    <mergeCell ref="B153:C153"/>
    <mergeCell ref="B154:C154"/>
    <mergeCell ref="B155:C155"/>
    <mergeCell ref="B156:C156"/>
    <mergeCell ref="B143:C143"/>
    <mergeCell ref="B144:C144"/>
    <mergeCell ref="B145:C145"/>
    <mergeCell ref="D146:E146"/>
    <mergeCell ref="A148:B148"/>
    <mergeCell ref="A151:B152"/>
    <mergeCell ref="C151:E152"/>
    <mergeCell ref="A139:B140"/>
    <mergeCell ref="C139:E140"/>
    <mergeCell ref="F139:J140"/>
    <mergeCell ref="K139:O140"/>
    <mergeCell ref="B141:C141"/>
    <mergeCell ref="B142:C142"/>
    <mergeCell ref="B130:C130"/>
    <mergeCell ref="B131:C131"/>
    <mergeCell ref="B132:C132"/>
    <mergeCell ref="B133:C133"/>
    <mergeCell ref="D134:E134"/>
    <mergeCell ref="A136:B136"/>
    <mergeCell ref="A124:B124"/>
    <mergeCell ref="A127:B128"/>
    <mergeCell ref="C127:E128"/>
    <mergeCell ref="F127:J128"/>
    <mergeCell ref="K127:O128"/>
    <mergeCell ref="B129:C129"/>
    <mergeCell ref="B117:C117"/>
    <mergeCell ref="B118:C118"/>
    <mergeCell ref="B119:C119"/>
    <mergeCell ref="B120:C120"/>
    <mergeCell ref="B121:C121"/>
    <mergeCell ref="D122:E122"/>
    <mergeCell ref="D110:E110"/>
    <mergeCell ref="A112:B112"/>
    <mergeCell ref="A115:B116"/>
    <mergeCell ref="C115:E116"/>
    <mergeCell ref="F115:J116"/>
    <mergeCell ref="K115:O116"/>
    <mergeCell ref="K103:O104"/>
    <mergeCell ref="B105:C105"/>
    <mergeCell ref="B106:C106"/>
    <mergeCell ref="B107:C107"/>
    <mergeCell ref="B108:C108"/>
    <mergeCell ref="B109:C109"/>
    <mergeCell ref="B97:C97"/>
    <mergeCell ref="D98:E98"/>
    <mergeCell ref="A100:B100"/>
    <mergeCell ref="A103:B104"/>
    <mergeCell ref="C103:E104"/>
    <mergeCell ref="F103:J104"/>
    <mergeCell ref="F91:J92"/>
    <mergeCell ref="K91:O92"/>
    <mergeCell ref="B93:C93"/>
    <mergeCell ref="B94:C94"/>
    <mergeCell ref="B95:C95"/>
    <mergeCell ref="B96:C96"/>
    <mergeCell ref="B83:C83"/>
    <mergeCell ref="B84:C84"/>
    <mergeCell ref="B85:C85"/>
    <mergeCell ref="D86:E86"/>
    <mergeCell ref="A88:B88"/>
    <mergeCell ref="A91:B92"/>
    <mergeCell ref="C91:E92"/>
    <mergeCell ref="A79:B80"/>
    <mergeCell ref="C79:E80"/>
    <mergeCell ref="F79:J80"/>
    <mergeCell ref="K79:O80"/>
    <mergeCell ref="B81:C81"/>
    <mergeCell ref="B82:C82"/>
    <mergeCell ref="B70:C70"/>
    <mergeCell ref="B71:C71"/>
    <mergeCell ref="B72:C72"/>
    <mergeCell ref="B73:C73"/>
    <mergeCell ref="D74:E74"/>
    <mergeCell ref="A76:B76"/>
    <mergeCell ref="A64:B64"/>
    <mergeCell ref="A67:B68"/>
    <mergeCell ref="C67:E68"/>
    <mergeCell ref="F67:J68"/>
    <mergeCell ref="K67:O68"/>
    <mergeCell ref="B69:C69"/>
    <mergeCell ref="B57:C57"/>
    <mergeCell ref="B58:C58"/>
    <mergeCell ref="B59:C59"/>
    <mergeCell ref="B60:C60"/>
    <mergeCell ref="B61:C61"/>
    <mergeCell ref="D62:E62"/>
    <mergeCell ref="D50:E50"/>
    <mergeCell ref="A52:B52"/>
    <mergeCell ref="A55:B56"/>
    <mergeCell ref="C55:E56"/>
    <mergeCell ref="F55:J56"/>
    <mergeCell ref="K55:O56"/>
    <mergeCell ref="K43:O44"/>
    <mergeCell ref="B45:C45"/>
    <mergeCell ref="B46:C46"/>
    <mergeCell ref="B47:C47"/>
    <mergeCell ref="B48:C48"/>
    <mergeCell ref="B49:C49"/>
    <mergeCell ref="B37:C37"/>
    <mergeCell ref="D38:E38"/>
    <mergeCell ref="A40:B40"/>
    <mergeCell ref="A43:B44"/>
    <mergeCell ref="C43:E44"/>
    <mergeCell ref="F43:J44"/>
    <mergeCell ref="F31:J32"/>
    <mergeCell ref="K31:O32"/>
    <mergeCell ref="B33:C33"/>
    <mergeCell ref="B34:C34"/>
    <mergeCell ref="B35:C35"/>
    <mergeCell ref="B36:C36"/>
    <mergeCell ref="B25:C25"/>
    <mergeCell ref="D25:E25"/>
    <mergeCell ref="B26:C26"/>
    <mergeCell ref="D26:E26"/>
    <mergeCell ref="A28:B28"/>
    <mergeCell ref="A31:B32"/>
    <mergeCell ref="C31:E32"/>
    <mergeCell ref="B22:E22"/>
    <mergeCell ref="G22:H22"/>
    <mergeCell ref="I22:O22"/>
    <mergeCell ref="G23:H23"/>
    <mergeCell ref="I23:O23"/>
    <mergeCell ref="B24:C24"/>
    <mergeCell ref="D24:E24"/>
    <mergeCell ref="G24:H24"/>
    <mergeCell ref="I24:O24"/>
    <mergeCell ref="B19:E19"/>
    <mergeCell ref="G19:H19"/>
    <mergeCell ref="I19:O19"/>
    <mergeCell ref="G20:H20"/>
    <mergeCell ref="I20:O20"/>
    <mergeCell ref="B21:E21"/>
    <mergeCell ref="G21:H21"/>
    <mergeCell ref="I21:O21"/>
    <mergeCell ref="B16:C16"/>
    <mergeCell ref="D16:E16"/>
    <mergeCell ref="G16:K16"/>
    <mergeCell ref="G17:O17"/>
    <mergeCell ref="B18:E18"/>
    <mergeCell ref="G18:O18"/>
    <mergeCell ref="B12:C12"/>
    <mergeCell ref="D12:E12"/>
    <mergeCell ref="D13:E13"/>
    <mergeCell ref="D14:E14"/>
    <mergeCell ref="D15:E15"/>
    <mergeCell ref="G15:K15"/>
    <mergeCell ref="B9:E9"/>
    <mergeCell ref="G9:O9"/>
    <mergeCell ref="D10:E10"/>
    <mergeCell ref="D11:E11"/>
    <mergeCell ref="B5:C5"/>
    <mergeCell ref="D5:E5"/>
    <mergeCell ref="G5:H5"/>
    <mergeCell ref="I5:O5"/>
    <mergeCell ref="B6:C6"/>
    <mergeCell ref="D6:E6"/>
    <mergeCell ref="G6:H6"/>
    <mergeCell ref="I6:O6"/>
    <mergeCell ref="I1:J1"/>
    <mergeCell ref="Q1:U2"/>
    <mergeCell ref="A2:H2"/>
    <mergeCell ref="B4:C4"/>
    <mergeCell ref="D4:E4"/>
    <mergeCell ref="G4:H4"/>
    <mergeCell ref="I4:O4"/>
    <mergeCell ref="G7:H7"/>
    <mergeCell ref="I7:O7"/>
  </mergeCells>
  <conditionalFormatting sqref="B34:B37">
    <cfRule type="expression" priority="96" stopIfTrue="1">
      <formula>ISBLANK(B34)</formula>
    </cfRule>
    <cfRule type="cellIs" dxfId="215" priority="97" stopIfTrue="1" operator="equal">
      <formula>$I$19</formula>
    </cfRule>
  </conditionalFormatting>
  <conditionalFormatting sqref="D25:E26">
    <cfRule type="cellIs" dxfId="214" priority="106" stopIfTrue="1" operator="lessThan">
      <formula>0</formula>
    </cfRule>
  </conditionalFormatting>
  <conditionalFormatting sqref="E1:E18 E24:E30">
    <cfRule type="cellIs" dxfId="213" priority="105" operator="equal">
      <formula>"LVM"</formula>
    </cfRule>
  </conditionalFormatting>
  <conditionalFormatting sqref="E33:E42">
    <cfRule type="cellIs" dxfId="212" priority="95" operator="equal">
      <formula>"LVM"</formula>
    </cfRule>
  </conditionalFormatting>
  <conditionalFormatting sqref="E45:E54">
    <cfRule type="cellIs" dxfId="211" priority="102" operator="equal">
      <formula>"LVM"</formula>
    </cfRule>
  </conditionalFormatting>
  <conditionalFormatting sqref="E57:E66">
    <cfRule type="cellIs" dxfId="210" priority="90" operator="equal">
      <formula>"LVM"</formula>
    </cfRule>
  </conditionalFormatting>
  <conditionalFormatting sqref="E69:E78">
    <cfRule type="cellIs" dxfId="209" priority="85" operator="equal">
      <formula>"LVM"</formula>
    </cfRule>
  </conditionalFormatting>
  <conditionalFormatting sqref="E81:E90">
    <cfRule type="cellIs" dxfId="208" priority="80" operator="equal">
      <formula>"LVM"</formula>
    </cfRule>
  </conditionalFormatting>
  <conditionalFormatting sqref="E93:E102">
    <cfRule type="cellIs" dxfId="207" priority="75" operator="equal">
      <formula>"LVM"</formula>
    </cfRule>
  </conditionalFormatting>
  <conditionalFormatting sqref="E105:E114">
    <cfRule type="cellIs" dxfId="206" priority="70" operator="equal">
      <formula>"LVM"</formula>
    </cfRule>
  </conditionalFormatting>
  <conditionalFormatting sqref="E117:E126">
    <cfRule type="cellIs" dxfId="205" priority="65" operator="equal">
      <formula>"LVM"</formula>
    </cfRule>
  </conditionalFormatting>
  <conditionalFormatting sqref="E129:E138">
    <cfRule type="cellIs" dxfId="204" priority="60" operator="equal">
      <formula>"LVM"</formula>
    </cfRule>
  </conditionalFormatting>
  <conditionalFormatting sqref="E141:E150">
    <cfRule type="cellIs" dxfId="203" priority="55" operator="equal">
      <formula>"LVM"</formula>
    </cfRule>
  </conditionalFormatting>
  <conditionalFormatting sqref="E153:E162">
    <cfRule type="cellIs" dxfId="202" priority="50" operator="equal">
      <formula>"LVM"</formula>
    </cfRule>
  </conditionalFormatting>
  <conditionalFormatting sqref="E165:E174">
    <cfRule type="cellIs" dxfId="201" priority="45" operator="equal">
      <formula>"LVM"</formula>
    </cfRule>
  </conditionalFormatting>
  <conditionalFormatting sqref="E177:E186">
    <cfRule type="cellIs" dxfId="200" priority="40" operator="equal">
      <formula>"LVM"</formula>
    </cfRule>
  </conditionalFormatting>
  <conditionalFormatting sqref="E189:E198">
    <cfRule type="cellIs" dxfId="199" priority="35" operator="equal">
      <formula>"LVM"</formula>
    </cfRule>
  </conditionalFormatting>
  <conditionalFormatting sqref="E201:E210">
    <cfRule type="cellIs" dxfId="198" priority="30" operator="equal">
      <formula>"LVM"</formula>
    </cfRule>
  </conditionalFormatting>
  <conditionalFormatting sqref="E213:E222">
    <cfRule type="cellIs" dxfId="197" priority="25" operator="equal">
      <formula>"LVM"</formula>
    </cfRule>
  </conditionalFormatting>
  <conditionalFormatting sqref="E225:E234">
    <cfRule type="cellIs" dxfId="196" priority="20" operator="equal">
      <formula>"LVM"</formula>
    </cfRule>
  </conditionalFormatting>
  <conditionalFormatting sqref="E237:E246">
    <cfRule type="cellIs" dxfId="195" priority="15" operator="equal">
      <formula>"LVM"</formula>
    </cfRule>
  </conditionalFormatting>
  <conditionalFormatting sqref="E249:E258">
    <cfRule type="cellIs" dxfId="194" priority="10" operator="equal">
      <formula>"LVM"</formula>
    </cfRule>
  </conditionalFormatting>
  <conditionalFormatting sqref="E261:E1048576">
    <cfRule type="cellIs" dxfId="193" priority="5" operator="equal">
      <formula>"LVM"</formula>
    </cfRule>
  </conditionalFormatting>
  <conditionalFormatting sqref="J34:J37 O34:P37">
    <cfRule type="cellIs" dxfId="192" priority="98" stopIfTrue="1" operator="equal">
      <formula>"ja"</formula>
    </cfRule>
    <cfRule type="cellIs" dxfId="191" priority="99" stopIfTrue="1" operator="equal">
      <formula>"nein"</formula>
    </cfRule>
  </conditionalFormatting>
  <conditionalFormatting sqref="J46:J49 O46:P49">
    <cfRule type="cellIs" dxfId="190" priority="103" stopIfTrue="1" operator="equal">
      <formula>"ja"</formula>
    </cfRule>
    <cfRule type="cellIs" dxfId="189" priority="104" stopIfTrue="1" operator="equal">
      <formula>"nein"</formula>
    </cfRule>
  </conditionalFormatting>
  <conditionalFormatting sqref="J58:J61 O58:P61">
    <cfRule type="cellIs" dxfId="188" priority="91" stopIfTrue="1" operator="equal">
      <formula>"ja"</formula>
    </cfRule>
    <cfRule type="cellIs" dxfId="187" priority="92" stopIfTrue="1" operator="equal">
      <formula>"nein"</formula>
    </cfRule>
  </conditionalFormatting>
  <conditionalFormatting sqref="J70:J73 O70:P73">
    <cfRule type="cellIs" dxfId="186" priority="86" stopIfTrue="1" operator="equal">
      <formula>"ja"</formula>
    </cfRule>
    <cfRule type="cellIs" dxfId="185" priority="87" stopIfTrue="1" operator="equal">
      <formula>"nein"</formula>
    </cfRule>
  </conditionalFormatting>
  <conditionalFormatting sqref="J82:J85 O82:P85">
    <cfRule type="cellIs" dxfId="184" priority="81" stopIfTrue="1" operator="equal">
      <formula>"ja"</formula>
    </cfRule>
    <cfRule type="cellIs" dxfId="183" priority="82" stopIfTrue="1" operator="equal">
      <formula>"nein"</formula>
    </cfRule>
  </conditionalFormatting>
  <conditionalFormatting sqref="J94:J97 O94:P97">
    <cfRule type="cellIs" dxfId="182" priority="76" stopIfTrue="1" operator="equal">
      <formula>"ja"</formula>
    </cfRule>
    <cfRule type="cellIs" dxfId="181" priority="77" stopIfTrue="1" operator="equal">
      <formula>"nein"</formula>
    </cfRule>
  </conditionalFormatting>
  <conditionalFormatting sqref="J106:J109 O106:P109">
    <cfRule type="cellIs" dxfId="180" priority="71" stopIfTrue="1" operator="equal">
      <formula>"ja"</formula>
    </cfRule>
    <cfRule type="cellIs" dxfId="179" priority="72" stopIfTrue="1" operator="equal">
      <formula>"nein"</formula>
    </cfRule>
  </conditionalFormatting>
  <conditionalFormatting sqref="J118:J121 O118:P121">
    <cfRule type="cellIs" dxfId="178" priority="66" stopIfTrue="1" operator="equal">
      <formula>"ja"</formula>
    </cfRule>
    <cfRule type="cellIs" dxfId="177" priority="67" stopIfTrue="1" operator="equal">
      <formula>"nein"</formula>
    </cfRule>
  </conditionalFormatting>
  <conditionalFormatting sqref="J130:J133 O130:P133">
    <cfRule type="cellIs" dxfId="176" priority="61" stopIfTrue="1" operator="equal">
      <formula>"ja"</formula>
    </cfRule>
    <cfRule type="cellIs" dxfId="175" priority="62" stopIfTrue="1" operator="equal">
      <formula>"nein"</formula>
    </cfRule>
  </conditionalFormatting>
  <conditionalFormatting sqref="J142:J145 O142:P145">
    <cfRule type="cellIs" dxfId="174" priority="56" stopIfTrue="1" operator="equal">
      <formula>"ja"</formula>
    </cfRule>
    <cfRule type="cellIs" dxfId="173" priority="57" stopIfTrue="1" operator="equal">
      <formula>"nein"</formula>
    </cfRule>
  </conditionalFormatting>
  <conditionalFormatting sqref="J154:J157 O154:P157">
    <cfRule type="cellIs" dxfId="172" priority="51" stopIfTrue="1" operator="equal">
      <formula>"ja"</formula>
    </cfRule>
    <cfRule type="cellIs" dxfId="171" priority="52" stopIfTrue="1" operator="equal">
      <formula>"nein"</formula>
    </cfRule>
  </conditionalFormatting>
  <conditionalFormatting sqref="J166:J169 O166:P169">
    <cfRule type="cellIs" dxfId="170" priority="46" stopIfTrue="1" operator="equal">
      <formula>"ja"</formula>
    </cfRule>
    <cfRule type="cellIs" dxfId="169" priority="47" stopIfTrue="1" operator="equal">
      <formula>"nein"</formula>
    </cfRule>
  </conditionalFormatting>
  <conditionalFormatting sqref="J178:J181 O178:P181">
    <cfRule type="cellIs" dxfId="168" priority="41" stopIfTrue="1" operator="equal">
      <formula>"ja"</formula>
    </cfRule>
    <cfRule type="cellIs" dxfId="167" priority="42" stopIfTrue="1" operator="equal">
      <formula>"nein"</formula>
    </cfRule>
  </conditionalFormatting>
  <conditionalFormatting sqref="J190:J193 O190:P193">
    <cfRule type="cellIs" dxfId="166" priority="36" stopIfTrue="1" operator="equal">
      <formula>"ja"</formula>
    </cfRule>
    <cfRule type="cellIs" dxfId="165" priority="37" stopIfTrue="1" operator="equal">
      <formula>"nein"</formula>
    </cfRule>
  </conditionalFormatting>
  <conditionalFormatting sqref="J202:J205 O202:P205">
    <cfRule type="cellIs" dxfId="164" priority="31" stopIfTrue="1" operator="equal">
      <formula>"ja"</formula>
    </cfRule>
    <cfRule type="cellIs" dxfId="163" priority="32" stopIfTrue="1" operator="equal">
      <formula>"nein"</formula>
    </cfRule>
  </conditionalFormatting>
  <conditionalFormatting sqref="J214:J217 O214:P217">
    <cfRule type="cellIs" dxfId="162" priority="26" stopIfTrue="1" operator="equal">
      <formula>"ja"</formula>
    </cfRule>
    <cfRule type="cellIs" dxfId="161" priority="27" stopIfTrue="1" operator="equal">
      <formula>"nein"</formula>
    </cfRule>
  </conditionalFormatting>
  <conditionalFormatting sqref="J226:J229 O226:P229">
    <cfRule type="cellIs" dxfId="160" priority="21" stopIfTrue="1" operator="equal">
      <formula>"ja"</formula>
    </cfRule>
    <cfRule type="cellIs" dxfId="159" priority="22" stopIfTrue="1" operator="equal">
      <formula>"nein"</formula>
    </cfRule>
  </conditionalFormatting>
  <conditionalFormatting sqref="J238:J241 O238:P241">
    <cfRule type="cellIs" dxfId="158" priority="16" stopIfTrue="1" operator="equal">
      <formula>"ja"</formula>
    </cfRule>
    <cfRule type="cellIs" dxfId="157" priority="17" stopIfTrue="1" operator="equal">
      <formula>"nein"</formula>
    </cfRule>
  </conditionalFormatting>
  <conditionalFormatting sqref="J250:J253 O250:P253">
    <cfRule type="cellIs" dxfId="156" priority="11" stopIfTrue="1" operator="equal">
      <formula>"ja"</formula>
    </cfRule>
    <cfRule type="cellIs" dxfId="155" priority="12" stopIfTrue="1" operator="equal">
      <formula>"nein"</formula>
    </cfRule>
  </conditionalFormatting>
  <conditionalFormatting sqref="J262:J265 O262:P265">
    <cfRule type="cellIs" dxfId="154" priority="6" stopIfTrue="1" operator="equal">
      <formula>"ja"</formula>
    </cfRule>
    <cfRule type="cellIs" dxfId="153" priority="7" stopIfTrue="1" operator="equal">
      <formula>"nein"</formula>
    </cfRule>
  </conditionalFormatting>
  <conditionalFormatting sqref="N34:N37">
    <cfRule type="cellIs" dxfId="152" priority="93" operator="equal">
      <formula>310</formula>
    </cfRule>
    <cfRule type="cellIs" dxfId="151" priority="94" operator="equal">
      <formula>220</formula>
    </cfRule>
  </conditionalFormatting>
  <conditionalFormatting sqref="N46:N49">
    <cfRule type="cellIs" dxfId="150" priority="100" operator="equal">
      <formula>310</formula>
    </cfRule>
    <cfRule type="cellIs" dxfId="149" priority="101" operator="equal">
      <formula>220</formula>
    </cfRule>
  </conditionalFormatting>
  <conditionalFormatting sqref="N58:N61">
    <cfRule type="cellIs" dxfId="148" priority="88" operator="equal">
      <formula>310</formula>
    </cfRule>
    <cfRule type="cellIs" dxfId="147" priority="89" operator="equal">
      <formula>220</formula>
    </cfRule>
  </conditionalFormatting>
  <conditionalFormatting sqref="N70:N73">
    <cfRule type="cellIs" dxfId="146" priority="83" operator="equal">
      <formula>310</formula>
    </cfRule>
    <cfRule type="cellIs" dxfId="145" priority="84" operator="equal">
      <formula>220</formula>
    </cfRule>
  </conditionalFormatting>
  <conditionalFormatting sqref="N82:N85">
    <cfRule type="cellIs" dxfId="144" priority="78" operator="equal">
      <formula>310</formula>
    </cfRule>
    <cfRule type="cellIs" dxfId="143" priority="79" operator="equal">
      <formula>220</formula>
    </cfRule>
  </conditionalFormatting>
  <conditionalFormatting sqref="N94:N97">
    <cfRule type="cellIs" dxfId="142" priority="73" operator="equal">
      <formula>310</formula>
    </cfRule>
    <cfRule type="cellIs" dxfId="141" priority="74" operator="equal">
      <formula>220</formula>
    </cfRule>
  </conditionalFormatting>
  <conditionalFormatting sqref="N106:N109">
    <cfRule type="cellIs" dxfId="140" priority="68" operator="equal">
      <formula>310</formula>
    </cfRule>
    <cfRule type="cellIs" dxfId="139" priority="69" operator="equal">
      <formula>220</formula>
    </cfRule>
  </conditionalFormatting>
  <conditionalFormatting sqref="N118:N121">
    <cfRule type="cellIs" dxfId="138" priority="63" operator="equal">
      <formula>310</formula>
    </cfRule>
    <cfRule type="cellIs" dxfId="137" priority="64" operator="equal">
      <formula>220</formula>
    </cfRule>
  </conditionalFormatting>
  <conditionalFormatting sqref="N130:N133">
    <cfRule type="cellIs" dxfId="136" priority="58" operator="equal">
      <formula>310</formula>
    </cfRule>
    <cfRule type="cellIs" dxfId="135" priority="59" operator="equal">
      <formula>220</formula>
    </cfRule>
  </conditionalFormatting>
  <conditionalFormatting sqref="N142:N145">
    <cfRule type="cellIs" dxfId="134" priority="53" operator="equal">
      <formula>310</formula>
    </cfRule>
    <cfRule type="cellIs" dxfId="133" priority="54" operator="equal">
      <formula>220</formula>
    </cfRule>
  </conditionalFormatting>
  <conditionalFormatting sqref="N154:N157">
    <cfRule type="cellIs" dxfId="132" priority="48" operator="equal">
      <formula>310</formula>
    </cfRule>
    <cfRule type="cellIs" dxfId="131" priority="49" operator="equal">
      <formula>220</formula>
    </cfRule>
  </conditionalFormatting>
  <conditionalFormatting sqref="N166:N169">
    <cfRule type="cellIs" dxfId="130" priority="43" operator="equal">
      <formula>310</formula>
    </cfRule>
    <cfRule type="cellIs" dxfId="129" priority="44" operator="equal">
      <formula>220</formula>
    </cfRule>
  </conditionalFormatting>
  <conditionalFormatting sqref="N178:N181">
    <cfRule type="cellIs" dxfId="128" priority="38" operator="equal">
      <formula>310</formula>
    </cfRule>
    <cfRule type="cellIs" dxfId="127" priority="39" operator="equal">
      <formula>220</formula>
    </cfRule>
  </conditionalFormatting>
  <conditionalFormatting sqref="N190:N193">
    <cfRule type="cellIs" dxfId="126" priority="33" operator="equal">
      <formula>310</formula>
    </cfRule>
    <cfRule type="cellIs" dxfId="125" priority="34" operator="equal">
      <formula>220</formula>
    </cfRule>
  </conditionalFormatting>
  <conditionalFormatting sqref="N202:N205">
    <cfRule type="cellIs" dxfId="124" priority="28" operator="equal">
      <formula>310</formula>
    </cfRule>
    <cfRule type="cellIs" dxfId="123" priority="29" operator="equal">
      <formula>220</formula>
    </cfRule>
  </conditionalFormatting>
  <conditionalFormatting sqref="N214:N217">
    <cfRule type="cellIs" dxfId="122" priority="23" operator="equal">
      <formula>310</formula>
    </cfRule>
    <cfRule type="cellIs" dxfId="121" priority="24" operator="equal">
      <formula>220</formula>
    </cfRule>
  </conditionalFormatting>
  <conditionalFormatting sqref="N226:N229">
    <cfRule type="cellIs" dxfId="120" priority="18" operator="equal">
      <formula>310</formula>
    </cfRule>
    <cfRule type="cellIs" dxfId="119" priority="19" operator="equal">
      <formula>220</formula>
    </cfRule>
  </conditionalFormatting>
  <conditionalFormatting sqref="N238:N241">
    <cfRule type="cellIs" dxfId="118" priority="13" operator="equal">
      <formula>310</formula>
    </cfRule>
    <cfRule type="cellIs" dxfId="117" priority="14" operator="equal">
      <formula>220</formula>
    </cfRule>
  </conditionalFormatting>
  <conditionalFormatting sqref="N250:N253">
    <cfRule type="cellIs" dxfId="116" priority="8" operator="equal">
      <formula>310</formula>
    </cfRule>
    <cfRule type="cellIs" dxfId="115" priority="9" operator="equal">
      <formula>220</formula>
    </cfRule>
  </conditionalFormatting>
  <conditionalFormatting sqref="N262:N265">
    <cfRule type="cellIs" dxfId="114" priority="3" operator="equal">
      <formula>310</formula>
    </cfRule>
    <cfRule type="cellIs" dxfId="113" priority="4" operator="equal">
      <formula>220</formula>
    </cfRule>
  </conditionalFormatting>
  <conditionalFormatting sqref="R4:U23">
    <cfRule type="cellIs" dxfId="112" priority="107" operator="notEqual">
      <formula>0</formula>
    </cfRule>
    <cfRule type="cellIs" dxfId="111" priority="108" operator="equal">
      <formula>0</formula>
    </cfRule>
  </conditionalFormatting>
  <conditionalFormatting sqref="B262:B265 B250:B253 B238:B241 B226:B229 B214:B217 B202:B205 B190:B193 B178:B181 B166:B169 B154:B157 B142:B145 B130:B133 B118:B121 B106:B109 B94:B97 B82:B85 B70:B73 B58:B61 B46:B49">
    <cfRule type="expression" priority="1" stopIfTrue="1">
      <formula>ISBLANK(B46)</formula>
    </cfRule>
    <cfRule type="cellIs" dxfId="110" priority="2" stopIfTrue="1" operator="equal">
      <formula>$I$19</formula>
    </cfRule>
  </conditionalFormatting>
  <dataValidations count="7">
    <dataValidation type="list" allowBlank="1" showInputMessage="1" sqref="B34:C37 B46:C49 B58:C61 B70:C73 B82:C85 B94:C97 B106:C109 B118:C121 B130:C133 B142:C145 B154:C157 B166:C169 B178:C181 B190:C193 B202:C205 B214:C217 B226:C229 B238:C241 B250:C253 B262:C265">
      <formula1>Namen</formula1>
    </dataValidation>
    <dataValidation type="list" allowBlank="1" showInputMessage="1" showErrorMessage="1" sqref="I19:O19">
      <formula1>Namen</formula1>
    </dataValidation>
    <dataValidation type="list" allowBlank="1" showInputMessage="1" sqref="I250:I253 I34:I37 I46:I49 I58:I61 I70:I73 I82:I85 I94:I97 I106:I109 I118:I121 I130:I133 I142:I145 I154:I157 I166:I169 I178:I181 I190:I193 I202:I205 I214:I217 I226:I229 I238:I241 I262:I265">
      <formula1>TMV</formula1>
    </dataValidation>
    <dataValidation type="list" allowBlank="1" showInputMessage="1" sqref="E34:E37 E190:E193 E202:E205 E214:E217 E226:E229 E238:E241 E250:E253 E46:E49 E58:E61 E70:E73 E82:E85 E94:E97 E106:E109 E118:E121 E130:E133 E142:E145 E154:E157 E166:E169 E178:E181 E262:E265">
      <formula1>Legende</formula1>
    </dataValidation>
    <dataValidation type="custom" allowBlank="1" showInputMessage="1" showErrorMessage="1" sqref="Q26:Q27">
      <formula1>"X"</formula1>
    </dataValidation>
    <dataValidation type="list" allowBlank="1" showInputMessage="1" showErrorMessage="1" sqref="J34:J37 J166:J169 J154:J157 J202:J205 J190:J193 J214:J217 J226:J229 J238:J241 J250:J253 J46:J49 J58:J61 J70:J73 J82:J85 J94:J97 J106:J109 J118:J121 J130:J133 J142:J145 J178:J181 O178:O181 O34:O37 O190:O193 O202:O205 O214:O217 O226:O229 O238:O241 O166:O169 O46:O49 O58:O61 O70:O73 O82:O85 O94:O97 O106:O109 O118:O121 O130:O133 O142:O145 O154:O157 O250:O253 J262:J265 O262:O265">
      <formula1>Abfrage</formula1>
    </dataValidation>
    <dataValidation allowBlank="1" showInputMessage="1" sqref="H142:H145 H34:H37 H94:H97 H166:H169 H226:H229 H82:H85 H214:H217 H238:H241 H106:H109 H130:H133 M34:M37 H250:H253 H154:H157 H46:H49 H118:H121 H202:H205 H58:H61 H178:H181 H190:H193 H70:H73 M250:M253 M238:M241 M226:M229 M214:M217 M202:M205 M190:M193 M178:M181 M166:M169 M154:M157 M142:M145 M130:M133 M118:M121 M106:M109 M94:M97 M82:M85 M70:M73 M58:M61 M46:M49 H262:H265 M262:M265"/>
  </dataValidations>
  <pageMargins left="0.59055118110236227" right="0" top="0.23622047244094491" bottom="0.74803149606299213" header="0" footer="0.47244094488188981"/>
  <pageSetup paperSize="9" scale="37" fitToHeight="0" orientation="portrait" verticalDpi="180" r:id="rId1"/>
  <headerFooter alignWithMargins="0">
    <oddFooter>&amp;RSeite &amp;P von &amp;N</oddFooter>
  </headerFooter>
  <legacyDrawing r:id="rId2"/>
  <picture r:id="rId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>
          <x14:formula1>
            <xm:f>Liste!$M$2:$M$7</xm:f>
          </x14:formula1>
          <xm:sqref>G34:G37 G46:G49 G58:G61 G70:G73 G82:G85 G94:G97 G106:G109 G118:G121 G130:G133 G142:G145 G154:G157 G166:G169 G178:G181 G190:G193 G202:G205 G214:G217 G226:G229 G238:G241 G250:G253 G262:G265</xm:sqref>
        </x14:dataValidation>
        <x14:dataValidation type="list" allowBlank="1" showInputMessage="1">
          <x14:formula1>
            <xm:f>Liste!$D$2:$D$10</xm:f>
          </x14:formula1>
          <xm:sqref>F34:F37 F46:F49 F58:F61 F70:F73 F82:F85 F94:F97 F106:F109 F118:F121 F130:F133 F142:F145 F154:F157 F166:F169 F178:F181 F190:F193 F202:F205 F214:F217 F226:F229 F238:F241 F250:F253 F262:F265</xm:sqref>
        </x14:dataValidation>
        <x14:dataValidation type="list" allowBlank="1" showInputMessage="1" showErrorMessage="1">
          <x14:formula1>
            <xm:f>Liste!$A$2:$A$7</xm:f>
          </x14:formula1>
          <xm:sqref>D4:E4</xm:sqref>
        </x14:dataValidation>
        <x14:dataValidation type="list" allowBlank="1" showInputMessage="1">
          <x14:formula1>
            <xm:f>Liste!$N$3:$N$7</xm:f>
          </x14:formula1>
          <xm:sqref>N34:N37 N262:N265 N250:N253 N238:N241 N226:N229 N214:N217 N202:N205 N190:N193 N178:N181 N166:N169 N154:N157 N142:N145 N130:N133 N118:N121 N106:N109 N94:N97 N82:N85 N70:N73 N58:N61 N46:N49</xm:sqref>
        </x14:dataValidation>
        <x14:dataValidation type="list" allowBlank="1" showInputMessage="1">
          <x14:formula1>
            <xm:f>Liste!$M$3:$M$7</xm:f>
          </x14:formula1>
          <xm:sqref>L34:L37 L46:L49 L262:L265 L250:L253 L238:L241 L226:L229 L214:L217 L202:L205 L190:L193 L178:L181 L166:L169 L154:L157 L142:L145 L130:L133 L118:L121 L106:L109 L94:L97 L82:L85 L70:L73 L58:L61</xm:sqref>
        </x14:dataValidation>
        <x14:dataValidation type="list" allowBlank="1" showInputMessage="1">
          <x14:formula1>
            <xm:f>Liste!$D$3:$D$10</xm:f>
          </x14:formula1>
          <xm:sqref>K34:K37 K154:K157 K262:K265 K94:K97 K250:K253 K142:K145 K238:K241 K46:K49 K226:K229 K130:K133 K214:K217 K82:K85 K202:K205 K118:K121 K190:K193 K58:K61 K178:K181 K106:K109 K166:K169 K70:K73</xm:sqref>
        </x14:dataValidation>
        <x14:dataValidation type="list" allowBlank="1" showErrorMessage="1" error="Liste ergänzen!">
          <x14:formula1>
            <xm:f>Liste!$H$2:$H$11</xm:f>
          </x14:formula1>
          <xm:sqref>I5:O5</xm:sqref>
        </x14:dataValidation>
        <x14:dataValidation type="list" allowBlank="1" showInputMessage="1" error="Liste ergänzen!_x000a_">
          <x14:formula1>
            <xm:f>Liste!$I$2:$I$13</xm:f>
          </x14:formula1>
          <xm:sqref>I6:O7</xm:sqref>
        </x14:dataValidation>
        <x14:dataValidation type="list" allowBlank="1" showInputMessage="1" showErrorMessage="1" error="Liste ergänzen!">
          <x14:formula1>
            <xm:f>Liste!$J$2:$J$12</xm:f>
          </x14:formula1>
          <xm:sqref>D5:E5</xm:sqref>
        </x14:dataValidation>
        <x14:dataValidation type="list" allowBlank="1" showInputMessage="1" showErrorMessage="1" error="Liste ergänzen!_x000a_">
          <x14:formula1>
            <xm:f>Liste!$K$2:$K$12</xm:f>
          </x14:formula1>
          <xm:sqref>D6:E6</xm:sqref>
        </x14:dataValidation>
        <x14:dataValidation type="list" allowBlank="1" showInputMessage="1" showErrorMessage="1" error="Name in Liste ergänzen!">
          <x14:formula1>
            <xm:f>Liste!$G$2:$G$8</xm:f>
          </x14:formula1>
          <xm:sqref>I4:O4</xm:sqref>
        </x14:dataValidation>
        <x14:dataValidation type="list" allowBlank="1" showInputMessage="1">
          <x14:formula1>
            <xm:f>Liste!$E$3:$E$9</xm:f>
          </x14:formula1>
          <xm:sqref>D226:D229 D190:D193 D202:D205 D214:D217 D34:D37 D238:D241 D250:D253 D46:D49 D58:D61 D70:D73 D82:D85 D94:D97 D106:D109 D118:D121 D130:D133 D142:D145 D154:D157 D166:D169 D178:D181 D262:D265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B273"/>
  <sheetViews>
    <sheetView topLeftCell="A16" zoomScale="120" zoomScaleNormal="120" workbookViewId="0">
      <selection activeCell="I19" sqref="I19:O19"/>
    </sheetView>
  </sheetViews>
  <sheetFormatPr baseColWidth="10" defaultRowHeight="12.75" x14ac:dyDescent="0.2"/>
  <cols>
    <col min="1" max="1" width="3.85546875" style="275" customWidth="1"/>
    <col min="2" max="2" width="8.5703125" style="275" customWidth="1"/>
    <col min="3" max="3" width="20.7109375" style="275" customWidth="1"/>
    <col min="4" max="4" width="11.28515625" style="275" customWidth="1"/>
    <col min="5" max="5" width="11" style="275" customWidth="1"/>
    <col min="6" max="6" width="8.42578125" style="9" customWidth="1"/>
    <col min="7" max="7" width="10" style="9" customWidth="1"/>
    <col min="8" max="9" width="8.42578125" style="275" customWidth="1"/>
    <col min="10" max="10" width="4.42578125" style="11" customWidth="1"/>
    <col min="11" max="14" width="8.42578125" style="275" customWidth="1"/>
    <col min="15" max="15" width="4.42578125" style="11" customWidth="1"/>
    <col min="16" max="16" width="13" style="11" customWidth="1"/>
    <col min="17" max="17" width="7.7109375" style="275" customWidth="1"/>
    <col min="18" max="21" width="35.7109375" style="275" customWidth="1"/>
    <col min="22" max="16384" width="11.42578125" style="275"/>
  </cols>
  <sheetData>
    <row r="1" spans="1:26" s="17" customFormat="1" ht="18" customHeight="1" x14ac:dyDescent="0.25">
      <c r="A1" s="6" t="s">
        <v>0</v>
      </c>
      <c r="C1" s="6"/>
      <c r="D1" s="29"/>
      <c r="E1" s="30"/>
      <c r="F1" s="30"/>
      <c r="G1" s="6"/>
      <c r="H1" s="2" t="s">
        <v>1</v>
      </c>
      <c r="I1" s="302">
        <v>46166</v>
      </c>
      <c r="J1" s="303"/>
      <c r="K1" s="276"/>
      <c r="L1" s="276"/>
      <c r="M1" s="276"/>
      <c r="N1" s="276"/>
      <c r="O1" s="31"/>
      <c r="P1" s="31"/>
      <c r="Q1" s="281" t="s">
        <v>114</v>
      </c>
      <c r="R1" s="281"/>
      <c r="S1" s="281"/>
      <c r="T1" s="281"/>
      <c r="U1" s="281"/>
    </row>
    <row r="2" spans="1:26" ht="18" customHeight="1" x14ac:dyDescent="0.25">
      <c r="A2" s="283" t="s">
        <v>116</v>
      </c>
      <c r="B2" s="283"/>
      <c r="C2" s="283"/>
      <c r="D2" s="283"/>
      <c r="E2" s="283"/>
      <c r="F2" s="283"/>
      <c r="G2" s="283"/>
      <c r="H2" s="283"/>
      <c r="I2" s="203"/>
      <c r="J2" s="64"/>
      <c r="K2" s="64"/>
      <c r="L2" s="64"/>
      <c r="M2" s="64"/>
      <c r="N2" s="64"/>
      <c r="O2" s="64"/>
      <c r="P2" s="64"/>
      <c r="Q2" s="282"/>
      <c r="R2" s="282"/>
      <c r="S2" s="282"/>
      <c r="T2" s="282"/>
      <c r="U2" s="282"/>
    </row>
    <row r="3" spans="1:26" ht="18" customHeight="1" thickBot="1" x14ac:dyDescent="0.3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55" t="s">
        <v>107</v>
      </c>
      <c r="R3" s="56" t="s">
        <v>108</v>
      </c>
      <c r="S3" s="56" t="s">
        <v>109</v>
      </c>
      <c r="T3" s="56" t="s">
        <v>110</v>
      </c>
      <c r="U3" s="56" t="s">
        <v>111</v>
      </c>
    </row>
    <row r="4" spans="1:26" s="21" customFormat="1" ht="18" customHeight="1" x14ac:dyDescent="0.25">
      <c r="B4" s="284" t="s">
        <v>2</v>
      </c>
      <c r="C4" s="285"/>
      <c r="D4" s="286" t="s">
        <v>68</v>
      </c>
      <c r="E4" s="287"/>
      <c r="G4" s="288" t="s">
        <v>3</v>
      </c>
      <c r="H4" s="285"/>
      <c r="I4" s="289" t="s">
        <v>74</v>
      </c>
      <c r="J4" s="289"/>
      <c r="K4" s="289"/>
      <c r="L4" s="289"/>
      <c r="M4" s="289"/>
      <c r="N4" s="289"/>
      <c r="O4" s="290"/>
      <c r="P4" s="223" t="s">
        <v>161</v>
      </c>
      <c r="Q4" s="56">
        <v>1</v>
      </c>
      <c r="R4" s="77" t="str">
        <f>B34</f>
        <v>Westenberger, Moritz</v>
      </c>
      <c r="S4" s="77" t="str">
        <f>B35</f>
        <v>Maxim Rusanow</v>
      </c>
      <c r="T4" s="77" t="str">
        <f>B36</f>
        <v>Zinov, Sergey</v>
      </c>
      <c r="U4" s="77" t="str">
        <f>B37</f>
        <v>Kossack, Robert</v>
      </c>
    </row>
    <row r="5" spans="1:26" s="21" customFormat="1" ht="18" customHeight="1" x14ac:dyDescent="0.25">
      <c r="B5" s="291" t="s">
        <v>4</v>
      </c>
      <c r="C5" s="292"/>
      <c r="D5" s="293" t="s">
        <v>50</v>
      </c>
      <c r="E5" s="294"/>
      <c r="G5" s="291" t="s">
        <v>5</v>
      </c>
      <c r="H5" s="292"/>
      <c r="I5" s="295" t="s">
        <v>49</v>
      </c>
      <c r="J5" s="295"/>
      <c r="K5" s="295"/>
      <c r="L5" s="295"/>
      <c r="M5" s="295"/>
      <c r="N5" s="295"/>
      <c r="O5" s="296"/>
      <c r="P5" s="222"/>
      <c r="Q5" s="56">
        <v>2</v>
      </c>
      <c r="R5" s="77" t="str">
        <f>B46</f>
        <v>Meier, Bernd</v>
      </c>
      <c r="S5" s="77" t="str">
        <f>B47</f>
        <v>Schultz, Danny</v>
      </c>
      <c r="T5" s="77" t="str">
        <f>B48</f>
        <v>Neumann, Marcel</v>
      </c>
      <c r="U5" s="77" t="str">
        <f>B49</f>
        <v>Rieken, Fiona</v>
      </c>
    </row>
    <row r="6" spans="1:26" s="21" customFormat="1" ht="18" customHeight="1" thickBot="1" x14ac:dyDescent="0.3">
      <c r="B6" s="297" t="s">
        <v>6</v>
      </c>
      <c r="C6" s="298"/>
      <c r="D6" s="299" t="s">
        <v>60</v>
      </c>
      <c r="E6" s="300"/>
      <c r="F6" s="22"/>
      <c r="G6" s="301" t="s">
        <v>275</v>
      </c>
      <c r="H6" s="292"/>
      <c r="I6" s="295"/>
      <c r="J6" s="295"/>
      <c r="K6" s="295"/>
      <c r="L6" s="295"/>
      <c r="M6" s="295"/>
      <c r="N6" s="295"/>
      <c r="O6" s="296"/>
      <c r="P6" s="222"/>
      <c r="Q6" s="56">
        <v>3</v>
      </c>
      <c r="R6" s="77" t="str">
        <f>B58</f>
        <v>Uhlmann, Lukas</v>
      </c>
      <c r="S6" s="77" t="str">
        <f>B59</f>
        <v>Uhlmann, Oliver</v>
      </c>
      <c r="T6" s="77" t="str">
        <f>B60</f>
        <v>Westenberger, Moritz</v>
      </c>
      <c r="U6" s="77" t="str">
        <f>B61</f>
        <v>Kreideweiß, Anja</v>
      </c>
    </row>
    <row r="7" spans="1:26" s="21" customFormat="1" ht="18" customHeight="1" thickBot="1" x14ac:dyDescent="0.3">
      <c r="G7" s="312" t="s">
        <v>276</v>
      </c>
      <c r="H7" s="298"/>
      <c r="I7" s="313"/>
      <c r="J7" s="313"/>
      <c r="K7" s="313"/>
      <c r="L7" s="313"/>
      <c r="M7" s="313"/>
      <c r="N7" s="313"/>
      <c r="O7" s="314"/>
      <c r="P7" s="23"/>
      <c r="Q7" s="56">
        <v>4</v>
      </c>
      <c r="R7" s="77" t="str">
        <f>B70</f>
        <v>Zinov, Sergey</v>
      </c>
      <c r="S7" s="77" t="str">
        <f>B71</f>
        <v>Schultz, Danny</v>
      </c>
      <c r="T7" s="77" t="str">
        <f>B72</f>
        <v>Rieken, Fiona</v>
      </c>
      <c r="U7" s="77" t="str">
        <f>B73</f>
        <v>Neumann, Marcel</v>
      </c>
    </row>
    <row r="8" spans="1:26" s="21" customFormat="1" ht="18" customHeight="1" thickBot="1" x14ac:dyDescent="0.3">
      <c r="B8" s="6" t="s">
        <v>86</v>
      </c>
      <c r="D8" s="22"/>
      <c r="E8" s="278"/>
      <c r="H8" s="24"/>
      <c r="I8" s="24"/>
      <c r="J8" s="278"/>
      <c r="K8" s="24"/>
      <c r="L8" s="24"/>
      <c r="M8" s="24"/>
      <c r="N8" s="24"/>
      <c r="O8" s="23"/>
      <c r="P8" s="23"/>
      <c r="Q8" s="56">
        <v>5</v>
      </c>
      <c r="R8" s="77" t="str">
        <f>B82</f>
        <v>Westenberger, Moritz</v>
      </c>
      <c r="S8" s="77" t="str">
        <f>B83</f>
        <v>Tolke, Paul</v>
      </c>
      <c r="T8" s="77" t="str">
        <f>B84</f>
        <v>Voigt, Uwe</v>
      </c>
      <c r="U8" s="77" t="str">
        <f>B85</f>
        <v>Segatz, Frank</v>
      </c>
    </row>
    <row r="9" spans="1:26" s="21" customFormat="1" ht="18" customHeight="1" thickBot="1" x14ac:dyDescent="0.3">
      <c r="A9" s="22"/>
      <c r="B9" s="321" t="s">
        <v>79</v>
      </c>
      <c r="C9" s="322"/>
      <c r="D9" s="322"/>
      <c r="E9" s="323"/>
      <c r="F9" s="278"/>
      <c r="G9" s="324" t="s">
        <v>7</v>
      </c>
      <c r="H9" s="325"/>
      <c r="I9" s="325"/>
      <c r="J9" s="325"/>
      <c r="K9" s="325"/>
      <c r="L9" s="325"/>
      <c r="M9" s="325"/>
      <c r="N9" s="325"/>
      <c r="O9" s="326"/>
      <c r="P9" s="278"/>
      <c r="Q9" s="56">
        <v>6</v>
      </c>
      <c r="R9" s="77" t="str">
        <f>B94</f>
        <v>Meier, Bernd</v>
      </c>
      <c r="S9" s="77" t="str">
        <f>B95</f>
        <v>Uhlmann, Lukas</v>
      </c>
      <c r="T9" s="77" t="str">
        <f>B96</f>
        <v>Uhlmann, Oliver</v>
      </c>
      <c r="U9" s="77" t="str">
        <f>B97</f>
        <v>Kögler, Norbert</v>
      </c>
    </row>
    <row r="10" spans="1:26" s="21" customFormat="1" ht="18" customHeight="1" x14ac:dyDescent="0.25">
      <c r="A10" s="22"/>
      <c r="B10" s="67" t="s">
        <v>37</v>
      </c>
      <c r="C10" s="68"/>
      <c r="D10" s="327">
        <f>SUM(F38,F50,F62,F74,F86,F98,F110,F122,F134,F146,F158,F170,F182,F194,F206,F218,F230,F242,F254,F266)+SUM(K38,K50,K62,K74,K86,K98,K110,K122,K134,K146,K158,K170,K182,K194,K206,K218,K230,K242,K254,K266)</f>
        <v>846</v>
      </c>
      <c r="E10" s="328"/>
      <c r="F10" s="124"/>
      <c r="G10" s="74" t="s">
        <v>124</v>
      </c>
      <c r="H10" s="65"/>
      <c r="I10" s="65"/>
      <c r="J10" s="65"/>
      <c r="K10" s="65"/>
      <c r="L10" s="65"/>
      <c r="M10" s="65"/>
      <c r="N10" s="65"/>
      <c r="O10" s="66">
        <f>COUNTIF(E33:E264,"TM")</f>
        <v>4</v>
      </c>
      <c r="P10" s="278"/>
      <c r="Q10" s="56">
        <v>7</v>
      </c>
      <c r="R10" s="78" t="str">
        <f>B106</f>
        <v>Rieken, Fiona</v>
      </c>
      <c r="S10" s="78" t="str">
        <f>B107</f>
        <v>Schultz, Danny</v>
      </c>
      <c r="T10" s="78" t="str">
        <f>B108</f>
        <v>Zinov, Sergey</v>
      </c>
      <c r="U10" s="78" t="str">
        <f>B109</f>
        <v>Westenberger, Moritz</v>
      </c>
      <c r="V10" s="82"/>
      <c r="W10" s="82"/>
    </row>
    <row r="11" spans="1:26" s="21" customFormat="1" ht="18" customHeight="1" x14ac:dyDescent="0.25">
      <c r="A11" s="22"/>
      <c r="B11" s="69" t="s">
        <v>33</v>
      </c>
      <c r="C11" s="70"/>
      <c r="D11" s="329">
        <f>SUM(G38,G50,G62,G74,G86,G98,G110,G122,G134,G146,G158,G170,G182,G194,G206,G218,G230,G242,G254,G266)+SUM(L38,L50,L62,L74,L86,L98,L110,L122,L134,L146,L158,L170,L182,L194,L206,L218,L230,L242,L254,L266)</f>
        <v>30</v>
      </c>
      <c r="E11" s="330"/>
      <c r="F11" s="124"/>
      <c r="G11" s="271" t="s">
        <v>123</v>
      </c>
      <c r="H11" s="63"/>
      <c r="I11" s="63"/>
      <c r="J11" s="63"/>
      <c r="K11" s="63"/>
      <c r="L11" s="63"/>
      <c r="M11" s="63"/>
      <c r="N11" s="63"/>
      <c r="O11" s="40">
        <f>COUNTIF(E33:E264,"V")</f>
        <v>2</v>
      </c>
      <c r="P11" s="278"/>
      <c r="Q11" s="56">
        <v>8</v>
      </c>
      <c r="R11" s="77" t="str">
        <f>B118</f>
        <v>Keller,Frank</v>
      </c>
      <c r="S11" s="77" t="str">
        <f>B119</f>
        <v>Häußler, Norbert</v>
      </c>
      <c r="T11" s="77" t="str">
        <f>B120</f>
        <v>Westenberger, Moritz</v>
      </c>
      <c r="U11" s="77" t="str">
        <f>B121</f>
        <v>Vogel, Ulrike</v>
      </c>
      <c r="V11" s="275"/>
      <c r="W11" s="275"/>
    </row>
    <row r="12" spans="1:26" s="21" customFormat="1" ht="18" customHeight="1" x14ac:dyDescent="0.25">
      <c r="A12" s="22"/>
      <c r="B12" s="331" t="s">
        <v>85</v>
      </c>
      <c r="C12" s="332"/>
      <c r="D12" s="329">
        <f>SUM(H38,H50,H62,H74,H86,H98,H110,H122,H134,H146,H158,H170,H182,H194,H206,H218,H230,H242,H254,H266)+SUM(M38,M50,M62,M74,M86,M98,M110,M122,M134,M146,M158,M170,M182,M194,M206,M218,M230,M242,M254,M266)</f>
        <v>0</v>
      </c>
      <c r="E12" s="330"/>
      <c r="F12" s="124"/>
      <c r="G12" s="75" t="s">
        <v>122</v>
      </c>
      <c r="H12" s="62"/>
      <c r="I12" s="62"/>
      <c r="J12" s="62"/>
      <c r="K12" s="62"/>
      <c r="L12" s="62"/>
      <c r="M12" s="62"/>
      <c r="N12" s="62"/>
      <c r="O12" s="40">
        <f>COUNTIF(E33:E264,"L")</f>
        <v>0</v>
      </c>
      <c r="P12" s="278"/>
      <c r="Q12" s="56">
        <v>9</v>
      </c>
      <c r="R12" s="77" t="str">
        <f>B130</f>
        <v>Guntowski, Cornelia</v>
      </c>
      <c r="S12" s="77" t="str">
        <f>B131</f>
        <v>Uhlmann, Lukas</v>
      </c>
      <c r="T12" s="77" t="str">
        <f>B132</f>
        <v>Uhlmann, Oliver</v>
      </c>
      <c r="U12" s="77" t="str">
        <f>B133</f>
        <v>Kögler, Norbert</v>
      </c>
      <c r="V12" s="275"/>
      <c r="W12" s="275"/>
    </row>
    <row r="13" spans="1:26" s="21" customFormat="1" ht="18" customHeight="1" thickBot="1" x14ac:dyDescent="0.3">
      <c r="A13" s="22"/>
      <c r="B13" s="71" t="s">
        <v>95</v>
      </c>
      <c r="C13" s="72"/>
      <c r="D13" s="304">
        <f>SUM(I38,I50,I62,I74,I86,I98,I110,I122,I134,I146,I158,I170,I182,I194,I206,I218,I230,I242,I254,I266)+SUM(N38,N50,N62,N74,N86,N98,N110,N122,N134,N146,N158,N170,N182,N194,N206,N218,N230,N242,N254,N266)</f>
        <v>615</v>
      </c>
      <c r="E13" s="305"/>
      <c r="F13" s="124"/>
      <c r="G13" s="75" t="s">
        <v>117</v>
      </c>
      <c r="H13" s="62"/>
      <c r="I13" s="62"/>
      <c r="J13" s="62"/>
      <c r="K13" s="62"/>
      <c r="L13" s="62"/>
      <c r="M13" s="62"/>
      <c r="N13" s="62"/>
      <c r="O13" s="40">
        <f>COUNTIF(E33:E264,"S")</f>
        <v>0</v>
      </c>
      <c r="P13" s="278"/>
      <c r="Q13" s="56">
        <v>10</v>
      </c>
      <c r="R13" s="78">
        <f>B142</f>
        <v>0</v>
      </c>
      <c r="S13" s="77">
        <f>B143</f>
        <v>0</v>
      </c>
      <c r="T13" s="77">
        <f>B144</f>
        <v>0</v>
      </c>
      <c r="U13" s="77">
        <f>B145</f>
        <v>0</v>
      </c>
      <c r="V13" s="275"/>
      <c r="W13" s="275"/>
      <c r="X13" s="8"/>
      <c r="Y13" s="8"/>
      <c r="Z13" s="12"/>
    </row>
    <row r="14" spans="1:26" s="21" customFormat="1" ht="18" customHeight="1" x14ac:dyDescent="0.25">
      <c r="A14" s="22"/>
      <c r="B14" s="41" t="s">
        <v>36</v>
      </c>
      <c r="C14" s="42"/>
      <c r="D14" s="306">
        <f>SUM(F38,F50,F62,F74,F86,F98,F110,F122,F134,F146,F158,F170,F182,F194,F206,F218,F230,F242,F254,F266)+SUM(G38,G50,G62,G74,G86,G98,G110,G122,G134,G146,G158,G170,G182,G194,G206,G218,G230,G242,G254,G266)+SUM(H38,H50,H62,H74,H86,H98,H110,H122,H134,H146,H158,H170,H182,H194,H206,H218,H230,H242,H254,H266)+SUM(I38,I50,I62,I74,I86,I98,I110,I122,I134,I146,I158,I170,I182,I194,I206,I218,I230,I242,I254,I266)</f>
        <v>657</v>
      </c>
      <c r="E14" s="307"/>
      <c r="F14" s="124"/>
      <c r="G14" s="271" t="s">
        <v>121</v>
      </c>
      <c r="H14" s="63"/>
      <c r="I14" s="63"/>
      <c r="J14" s="63"/>
      <c r="K14" s="63"/>
      <c r="L14" s="63"/>
      <c r="M14" s="63"/>
      <c r="N14" s="63"/>
      <c r="O14" s="40">
        <f>COUNTIF(E33:E264,"BS")</f>
        <v>0</v>
      </c>
      <c r="P14" s="278"/>
      <c r="Q14" s="56">
        <v>11</v>
      </c>
      <c r="R14" s="77">
        <f>B154</f>
        <v>0</v>
      </c>
      <c r="S14" s="77">
        <f>B155</f>
        <v>0</v>
      </c>
      <c r="T14" s="77">
        <f>B156</f>
        <v>0</v>
      </c>
      <c r="U14" s="77">
        <f>B157</f>
        <v>0</v>
      </c>
      <c r="V14" s="275"/>
      <c r="W14" s="275"/>
      <c r="X14" s="4"/>
      <c r="Y14" s="5"/>
      <c r="Z14" s="11"/>
    </row>
    <row r="15" spans="1:26" s="21" customFormat="1" ht="18" customHeight="1" thickBot="1" x14ac:dyDescent="0.3">
      <c r="A15" s="22"/>
      <c r="B15" s="43" t="s">
        <v>87</v>
      </c>
      <c r="C15" s="44"/>
      <c r="D15" s="308">
        <f>SUM(K38,K50,K62,K74,K86,K98,K110,K122,K134,K146,K158,K170,K182,K194,K206,K218,K230,K242,K254,K266)+SUM(L38,L50,L62,L74,L86,L98,L110,L122,L134,L146,L158,L170,L182,L194,L206,L218,L230,L242,L254,L266)+SUM(M38,M50,M62,M74,M86,M98,M110,M122,M134,M146,M158,M170,M182,M194,M206,M218,M230,M242,M254,M266)+SUM(N38,N50,N62,N74,N86,N98,N110,N122,N134,N146,N158,N170,N182,N194,N206,N218,N230,N242,N254,N266)</f>
        <v>834</v>
      </c>
      <c r="E15" s="309"/>
      <c r="F15" s="124"/>
      <c r="G15" s="310" t="s">
        <v>120</v>
      </c>
      <c r="H15" s="311"/>
      <c r="I15" s="311"/>
      <c r="J15" s="311"/>
      <c r="K15" s="311"/>
      <c r="L15" s="272"/>
      <c r="M15" s="272"/>
      <c r="N15" s="272"/>
      <c r="O15" s="40">
        <f>COUNTIF(E33:E265,"fremd")</f>
        <v>8</v>
      </c>
      <c r="P15" s="278"/>
      <c r="Q15" s="56">
        <v>12</v>
      </c>
      <c r="R15" s="77">
        <f>B166</f>
        <v>0</v>
      </c>
      <c r="S15" s="77">
        <f>B167</f>
        <v>0</v>
      </c>
      <c r="T15" s="77">
        <f>B168</f>
        <v>0</v>
      </c>
      <c r="U15" s="77">
        <f>B169</f>
        <v>0</v>
      </c>
      <c r="V15" s="275"/>
      <c r="W15" s="275"/>
      <c r="X15" s="4"/>
      <c r="Y15" s="5"/>
      <c r="Z15" s="11"/>
    </row>
    <row r="16" spans="1:26" s="21" customFormat="1" ht="18" customHeight="1" thickBot="1" x14ac:dyDescent="0.3">
      <c r="A16" s="22"/>
      <c r="B16" s="315" t="s">
        <v>88</v>
      </c>
      <c r="C16" s="316"/>
      <c r="D16" s="317">
        <f>SUM(D14:E15)</f>
        <v>1491</v>
      </c>
      <c r="E16" s="318"/>
      <c r="F16" s="278"/>
      <c r="G16" s="319" t="s">
        <v>156</v>
      </c>
      <c r="H16" s="320"/>
      <c r="I16" s="320"/>
      <c r="J16" s="320"/>
      <c r="K16" s="320"/>
      <c r="L16" s="273"/>
      <c r="M16" s="273"/>
      <c r="N16" s="273"/>
      <c r="O16" s="50">
        <f>COUNTIF(E34:E266,"LVM")</f>
        <v>18</v>
      </c>
      <c r="P16" s="278"/>
      <c r="Q16" s="56">
        <v>13</v>
      </c>
      <c r="R16" s="78">
        <f>B178</f>
        <v>0</v>
      </c>
      <c r="S16" s="77">
        <f>B179</f>
        <v>0</v>
      </c>
      <c r="T16" s="77">
        <f>B180</f>
        <v>0</v>
      </c>
      <c r="U16" s="77">
        <f>B181</f>
        <v>0</v>
      </c>
      <c r="V16" s="275"/>
      <c r="W16" s="275"/>
      <c r="X16" s="82"/>
      <c r="Y16" s="82"/>
      <c r="Z16" s="82"/>
    </row>
    <row r="17" spans="1:28" s="21" customFormat="1" ht="18" customHeight="1" thickBot="1" x14ac:dyDescent="0.3">
      <c r="A17" s="22"/>
      <c r="B17" s="6"/>
      <c r="C17" s="6"/>
      <c r="D17" s="73"/>
      <c r="E17" s="73"/>
      <c r="F17" s="278"/>
      <c r="G17" s="345"/>
      <c r="H17" s="345"/>
      <c r="I17" s="345"/>
      <c r="J17" s="345"/>
      <c r="K17" s="345"/>
      <c r="L17" s="345"/>
      <c r="M17" s="345"/>
      <c r="N17" s="345"/>
      <c r="O17" s="345"/>
      <c r="P17" s="278"/>
      <c r="Q17" s="56">
        <v>14</v>
      </c>
      <c r="R17" s="77">
        <f>B190</f>
        <v>0</v>
      </c>
      <c r="S17" s="77">
        <f>B191</f>
        <v>0</v>
      </c>
      <c r="T17" s="77">
        <f>B192</f>
        <v>0</v>
      </c>
      <c r="U17" s="77">
        <f>B193</f>
        <v>0</v>
      </c>
      <c r="V17" s="275"/>
      <c r="W17" s="275"/>
      <c r="X17" s="82"/>
      <c r="Y17" s="82"/>
      <c r="Z17" s="82"/>
    </row>
    <row r="18" spans="1:28" s="21" customFormat="1" ht="18" customHeight="1" x14ac:dyDescent="0.25">
      <c r="A18" s="22"/>
      <c r="B18" s="346"/>
      <c r="C18" s="346"/>
      <c r="D18" s="346"/>
      <c r="E18" s="346"/>
      <c r="F18" s="278"/>
      <c r="G18" s="347" t="s">
        <v>162</v>
      </c>
      <c r="H18" s="348"/>
      <c r="I18" s="348"/>
      <c r="J18" s="348"/>
      <c r="K18" s="348"/>
      <c r="L18" s="348"/>
      <c r="M18" s="348"/>
      <c r="N18" s="348"/>
      <c r="O18" s="349"/>
      <c r="P18" s="97"/>
      <c r="Q18" s="56">
        <v>15</v>
      </c>
      <c r="R18" s="77">
        <f>B202</f>
        <v>0</v>
      </c>
      <c r="S18" s="77">
        <f>B203</f>
        <v>0</v>
      </c>
      <c r="T18" s="77">
        <f>B204</f>
        <v>0</v>
      </c>
      <c r="U18" s="77">
        <f>B205</f>
        <v>0</v>
      </c>
      <c r="V18" s="275"/>
      <c r="W18" s="275"/>
      <c r="X18" s="82"/>
      <c r="Y18" s="82"/>
      <c r="Z18" s="82"/>
    </row>
    <row r="19" spans="1:28" s="21" customFormat="1" ht="18" customHeight="1" x14ac:dyDescent="0.25">
      <c r="A19" s="22"/>
      <c r="B19" s="350"/>
      <c r="C19" s="351"/>
      <c r="D19" s="351"/>
      <c r="E19" s="351"/>
      <c r="F19" s="278"/>
      <c r="G19" s="352" t="s">
        <v>97</v>
      </c>
      <c r="H19" s="353"/>
      <c r="I19" s="335"/>
      <c r="J19" s="354"/>
      <c r="K19" s="354"/>
      <c r="L19" s="354"/>
      <c r="M19" s="354"/>
      <c r="N19" s="354"/>
      <c r="O19" s="355"/>
      <c r="P19" s="98"/>
      <c r="Q19" s="56">
        <v>16</v>
      </c>
      <c r="R19" s="78">
        <f>B214</f>
        <v>0</v>
      </c>
      <c r="S19" s="77">
        <f>B215</f>
        <v>0</v>
      </c>
      <c r="T19" s="77">
        <f>B216</f>
        <v>0</v>
      </c>
      <c r="U19" s="77">
        <f>B217</f>
        <v>0</v>
      </c>
      <c r="V19" s="82"/>
      <c r="W19" s="82"/>
      <c r="X19" s="82"/>
    </row>
    <row r="20" spans="1:28" s="21" customFormat="1" ht="18" customHeight="1" x14ac:dyDescent="0.25">
      <c r="A20" s="22"/>
      <c r="B20" s="274"/>
      <c r="C20" s="275"/>
      <c r="D20" s="275"/>
      <c r="E20" s="275"/>
      <c r="F20" s="278"/>
      <c r="G20" s="333" t="s">
        <v>8</v>
      </c>
      <c r="H20" s="334"/>
      <c r="I20" s="335"/>
      <c r="J20" s="336"/>
      <c r="K20" s="336"/>
      <c r="L20" s="336"/>
      <c r="M20" s="336"/>
      <c r="N20" s="336"/>
      <c r="O20" s="337"/>
      <c r="P20" s="98"/>
      <c r="Q20" s="56">
        <v>17</v>
      </c>
      <c r="R20" s="77">
        <f>B226</f>
        <v>0</v>
      </c>
      <c r="S20" s="77">
        <f>B227</f>
        <v>0</v>
      </c>
      <c r="T20" s="77">
        <f>B228</f>
        <v>0</v>
      </c>
      <c r="U20" s="77">
        <f>B229</f>
        <v>0</v>
      </c>
      <c r="V20" s="82"/>
      <c r="W20" s="82"/>
      <c r="X20" s="82"/>
    </row>
    <row r="21" spans="1:28" s="21" customFormat="1" ht="18" customHeight="1" x14ac:dyDescent="0.25">
      <c r="A21" s="22"/>
      <c r="B21" s="338"/>
      <c r="C21" s="339"/>
      <c r="D21" s="339"/>
      <c r="E21" s="339"/>
      <c r="F21" s="278"/>
      <c r="G21" s="340" t="s">
        <v>37</v>
      </c>
      <c r="H21" s="341"/>
      <c r="I21" s="342">
        <f ca="1">SUMIF(B34:C37,I19,F34:F37)+SUMIF(B46:C49,I19,F46:F49)+SUMIF(B58:C61,I19,F58:F61)+SUMIF(B70:C73,I19,F70:F73)+SUMIF(B82:C85,I19,F82:F85)+SUMIF(B94:C97,I19,F94:F97)+SUMIF(B106:C109,I19,F106:F109)+SUMIF(B118:C121,I19,F118:F121)+SUMIF(B130:C133,I19,F130:F133)+SUMIF(B142:C145,I19,F142:F145)+SUMIF(B154:C157,I19,F154:F157)+SUMIF(B166:C169,I19,F166:F169)+SUMIF(B178:C181,I19,F178:F181)+SUMIF(B190:C193,I19,F190:F193)+SUMIF(B202:C205,I19,F202:F205)+SUMIF(B214:C217,I19,F214:F217)+SUMIF(B226:C229,I19,F226:F229)+SUMIF(B238:C241,I19,F238:F241)+SUMIF(B250:C253,I19,F250:F253)+SUMIF(B262:C265,I19,F262:F265)+SUMIF(B34:C37,I19,K34:K37)+SUMIF(B46:C49,I19,K46:K49)+SUMIF(B58:C61,I19,K58:K61)+SUMIF(B70:C73,I19,K70:K73)+SUMIF(B82:C85,I19,K82:K85)+SUMIF(B94:C97,I19,K94:K97)+SUMIF(B106:C109,I19,K106:K109)+SUMIF(B118:C121,I19,K118:K121)+SUMIF(B130:C133,I19,K130:K133)+SUMIF(B142:C145,I19,K142:K145)+SUMIF(B154:C157,I19,K154:K157)+SUMIF(B166:C169,I19,K166:K169)+SUMIF(B178:C181,I19,K178:K181)+SUMIF(B190:C193,I19,K190:K193)+SUMIF(B202:C205,I19,K202:K205)+SUMIF(B214:C217,I19,K214:K217)+SUMIF(B226:C229,I19,K226:K229)+SUMIF(B238:C241,I19,K238:K241)+SUMIF(B250:C253,I19,K250:K253)+SUMIF(B262:C265,I19,K262:K265)</f>
        <v>0</v>
      </c>
      <c r="J21" s="343"/>
      <c r="K21" s="343"/>
      <c r="L21" s="343"/>
      <c r="M21" s="343"/>
      <c r="N21" s="343"/>
      <c r="O21" s="344"/>
      <c r="P21" s="15"/>
      <c r="Q21" s="56">
        <v>18</v>
      </c>
      <c r="R21" s="77">
        <f>B238</f>
        <v>0</v>
      </c>
      <c r="S21" s="77">
        <f>B239</f>
        <v>0</v>
      </c>
      <c r="T21" s="77">
        <f>B240</f>
        <v>0</v>
      </c>
      <c r="U21" s="77">
        <f>B241</f>
        <v>0</v>
      </c>
      <c r="V21" s="11"/>
    </row>
    <row r="22" spans="1:28" s="21" customFormat="1" ht="18" customHeight="1" x14ac:dyDescent="0.25">
      <c r="A22" s="22"/>
      <c r="B22" s="338"/>
      <c r="C22" s="339"/>
      <c r="D22" s="339"/>
      <c r="E22" s="339"/>
      <c r="F22" s="278"/>
      <c r="G22" s="340" t="s">
        <v>99</v>
      </c>
      <c r="H22" s="341"/>
      <c r="I22" s="342">
        <f ca="1">SUMIF(B34:C37,I19,G34:G37)+SUMIF(B46:C49,I19,G46:G49)+SUMIF(B58:C61,I19,G58:G61)+SUMIF(B70:C73,I19,G70:G73)+SUMIF(B82:C85,I19,G82:G85)+SUMIF(B94:C97,I19,G94:G97)+SUMIF(B106:C109,I19,G106:G109)+SUMIF(B118:C121,I19,G118:G121)+SUMIF(B130:C133,I19,G130:G133)+SUMIF(B142:C145,I19,G142:G145)+SUMIF(B154:C157,I19,G154:G157)+SUMIF(B166:C169,I19,G166:G169)+SUMIF(B178:C181,I19,G178:G181)+SUMIF(B190:C193,I19,G190:G193)+SUMIF(B202:C205,I19,G202:G205)+SUMIF(B214:C217,I19,G214:G217)+SUMIF(B226:C229,I19,G226:G229)+SUMIF(B238:C241,I19,G238:G241)+SUMIF(B250:C253,I19,G250:G253)+SUMIF(B262:C265,I19,G262:G265)+SUMIF(B34:C37,I19,L34:L37)+SUMIF(B46:C49,I19,L46:L49)+SUMIF(B58:C61,I19,L58:L61)+SUMIF(B70:C73,I19,L70:L73)+SUMIF(B82:C85,I19,L82:L85)+SUMIF(B94:C97,I19,L94:L97)+SUMIF(B106:C109,I19,L106:L109)+SUMIF(B118:C121,I19,L118:L121)+SUMIF(B130:C133,I19,L130:L133)+SUMIF(B142:C145,I19,L142:L145)+SUMIF(B154:C157,I19,L154:L157)+SUMIF(B166:C169,I19,L166:L169)+SUMIF(B178:C181,I19,L178:L181)+SUMIF(B190:C193,I19,L190:L193)+SUMIF(B202:C205,I19,L202:L205)+SUMIF(B214:C217,I19,L214:L217)+SUMIF(B226:C229,I19,L226:L229)+SUMIF(B238:C241,I19,L238:L241)+SUMIF(B250:C253,I19,L250:L253)+SUMIF(B262:C265,I19,L262:L265)</f>
        <v>0</v>
      </c>
      <c r="J22" s="343"/>
      <c r="K22" s="343"/>
      <c r="L22" s="343"/>
      <c r="M22" s="343"/>
      <c r="N22" s="343"/>
      <c r="O22" s="344"/>
      <c r="P22" s="15"/>
      <c r="Q22" s="56">
        <v>19</v>
      </c>
      <c r="R22" s="78">
        <f>B250</f>
        <v>0</v>
      </c>
      <c r="S22" s="77">
        <f>B251</f>
        <v>0</v>
      </c>
      <c r="T22" s="77">
        <f>B252</f>
        <v>0</v>
      </c>
      <c r="U22" s="77">
        <f>B253</f>
        <v>0</v>
      </c>
      <c r="V22" s="275"/>
      <c r="W22" s="275"/>
      <c r="X22" s="11"/>
      <c r="Y22" s="275"/>
      <c r="Z22" s="11"/>
    </row>
    <row r="23" spans="1:28" s="21" customFormat="1" ht="18" customHeight="1" thickBot="1" x14ac:dyDescent="0.3">
      <c r="A23" s="22"/>
      <c r="B23" s="125"/>
      <c r="C23" s="276"/>
      <c r="D23" s="275"/>
      <c r="E23" s="275"/>
      <c r="F23" s="278"/>
      <c r="G23" s="368" t="s">
        <v>17</v>
      </c>
      <c r="H23" s="369"/>
      <c r="I23" s="370">
        <f ca="1">SUMIF(B34:C37,I19,H34:H37)+SUMIF(B46:C49,I19,H46:H49)+SUMIF(B58:C61,I19,H58:H61)+SUMIF(B70:C73,I19,H70:H73)+SUMIF(B82:C85,I19,H82:H85)+SUMIF(B94:C97,I19,H94:H97)+SUMIF(B106:C109,I19,H106:H109)+SUMIF(B118:C121,I19,H118:H121)+SUMIF(B130:C133,I19,H130:H133)+SUMIF(B142:C145,I19,H142:H145)+SUMIF(B154:C157,I19,H154:H157)+SUMIF(B166:C169,I19,H166:H169)+SUMIF(B178:C181,I19,H178:H181)+SUMIF(B190:C193,I19,H190:H193)+SUMIF(B202:C205,I19,H202:H205)+SUMIF(B214:C217,I19,H214:H217)+SUMIF(B226:C229,I19,H226:H229)+SUMIF(B238:C241,I19,H238:H241)+SUMIF(B250:C253,I19,H250:H253)+SUMIF(B262:C265,I19,H262:H265)+SUMIF(B34:C37,I19,M34:M37)+SUMIF(B46:C49,I19,M46:M49)+SUMIF(B58:C61,I19,M58:M61)+SUMIF(B70:C73,I19,M70:M73)+SUMIF(B82:C85,I19,M82:M85)+SUMIF(B94:C97,I19,M94:M97)+SUMIF(B106:C109,I19,M106:M109)+SUMIF(B118:C121,I19,M118:M121)+SUMIF(B130:C133,I19,M130:M133)+SUMIF(B142:C145,I19,M142:M145)+SUMIF(B154:C157,I19,M154:M157)+SUMIF(B166:C169,I19,M166:M169)+SUMIF(B178:C181,I19,M178:M181)+SUMIF(B190:C193,I19,M190:M193)+SUMIF(B202:C205,I19,M202:M205)+SUMIF(B214:C217,I19,M214:M217)+SUMIF(B226:C229,I19,M226:M229)+SUMIF(B238:C241,I19,M238:M241)+SUMIF(B250:C253,I19,M250:M253)+SUMIF(B262:C265,I19,M262:M265)</f>
        <v>0</v>
      </c>
      <c r="J23" s="371"/>
      <c r="K23" s="371"/>
      <c r="L23" s="371"/>
      <c r="M23" s="371"/>
      <c r="N23" s="371"/>
      <c r="O23" s="372"/>
      <c r="P23" s="15"/>
      <c r="Q23" s="56">
        <v>20</v>
      </c>
      <c r="R23" s="77">
        <f>B262</f>
        <v>0</v>
      </c>
      <c r="S23" s="77">
        <f>B263</f>
        <v>0</v>
      </c>
      <c r="T23" s="77">
        <f>B264</f>
        <v>0</v>
      </c>
      <c r="U23" s="77">
        <f>B265</f>
        <v>0</v>
      </c>
      <c r="V23" s="275"/>
      <c r="W23" s="275"/>
      <c r="X23" s="11"/>
      <c r="Y23" s="275"/>
      <c r="Z23" s="11"/>
    </row>
    <row r="24" spans="1:28" s="21" customFormat="1" ht="18" customHeight="1" thickBot="1" x14ac:dyDescent="0.3">
      <c r="A24" s="22"/>
      <c r="B24" s="373"/>
      <c r="C24" s="373"/>
      <c r="D24" s="350"/>
      <c r="E24" s="350"/>
      <c r="F24" s="278"/>
      <c r="G24" s="374" t="s">
        <v>100</v>
      </c>
      <c r="H24" s="375"/>
      <c r="I24" s="376">
        <f ca="1">SUM(I21:O23)</f>
        <v>0</v>
      </c>
      <c r="J24" s="377"/>
      <c r="K24" s="377"/>
      <c r="L24" s="377"/>
      <c r="M24" s="377"/>
      <c r="N24" s="377"/>
      <c r="O24" s="378"/>
      <c r="P24" s="92"/>
      <c r="Q24" s="275"/>
      <c r="R24" s="275"/>
      <c r="S24" s="275"/>
      <c r="T24" s="275"/>
      <c r="U24" s="275"/>
      <c r="V24" s="275"/>
      <c r="W24" s="275"/>
      <c r="X24" s="11"/>
      <c r="Y24" s="275"/>
      <c r="Z24" s="11"/>
    </row>
    <row r="25" spans="1:28" s="21" customFormat="1" ht="18" customHeight="1" x14ac:dyDescent="0.25">
      <c r="A25" s="22"/>
      <c r="B25" s="356"/>
      <c r="C25" s="356"/>
      <c r="D25" s="357"/>
      <c r="E25" s="358"/>
      <c r="F25" s="278"/>
      <c r="G25" s="22"/>
      <c r="H25" s="24"/>
      <c r="I25" s="24"/>
      <c r="J25" s="278"/>
      <c r="K25" s="25"/>
      <c r="L25" s="25"/>
      <c r="M25" s="25"/>
      <c r="N25" s="25"/>
      <c r="O25" s="26"/>
      <c r="P25" s="26"/>
      <c r="Q25" s="7"/>
      <c r="R25" s="7"/>
      <c r="S25" s="7"/>
      <c r="T25" s="7"/>
      <c r="U25" s="7"/>
      <c r="V25" s="275"/>
      <c r="W25" s="275"/>
      <c r="X25" s="275"/>
      <c r="Y25" s="275"/>
      <c r="Z25" s="11"/>
      <c r="AA25" s="275"/>
      <c r="AB25" s="11"/>
    </row>
    <row r="26" spans="1:28" s="21" customFormat="1" ht="23.25" customHeight="1" x14ac:dyDescent="0.25">
      <c r="A26" s="22"/>
      <c r="B26" s="356"/>
      <c r="C26" s="356"/>
      <c r="D26" s="357"/>
      <c r="E26" s="357"/>
      <c r="F26" s="61"/>
      <c r="G26" s="22"/>
      <c r="H26" s="24"/>
      <c r="I26" s="24"/>
      <c r="J26" s="278"/>
      <c r="K26" s="24"/>
      <c r="L26" s="24"/>
      <c r="M26" s="24"/>
      <c r="N26" s="24"/>
      <c r="O26" s="23"/>
      <c r="P26" s="23"/>
      <c r="Q26" s="275"/>
      <c r="R26" s="275"/>
      <c r="S26" s="275"/>
      <c r="T26" s="275"/>
      <c r="U26" s="275"/>
      <c r="V26" s="7"/>
      <c r="W26" s="7"/>
      <c r="X26" s="7"/>
      <c r="Y26" s="7"/>
      <c r="Z26" s="11"/>
      <c r="AA26" s="275"/>
      <c r="AB26" s="11"/>
    </row>
    <row r="27" spans="1:28" ht="15" x14ac:dyDescent="0.25">
      <c r="A27" s="3"/>
      <c r="B27" s="13"/>
      <c r="C27" s="13"/>
      <c r="D27" s="14"/>
      <c r="F27" s="10"/>
      <c r="G27" s="1"/>
      <c r="H27" s="5"/>
      <c r="I27" s="5"/>
      <c r="J27" s="4"/>
      <c r="K27" s="5"/>
      <c r="L27" s="5"/>
      <c r="M27" s="5"/>
      <c r="N27" s="5"/>
    </row>
    <row r="28" spans="1:28" x14ac:dyDescent="0.2">
      <c r="A28" s="359" t="s">
        <v>69</v>
      </c>
      <c r="B28" s="359"/>
      <c r="C28" s="28" t="s">
        <v>71</v>
      </c>
      <c r="D28" s="1"/>
      <c r="E28" s="4"/>
      <c r="F28" s="4"/>
      <c r="G28" s="1"/>
      <c r="H28" s="5"/>
      <c r="I28" s="5"/>
      <c r="J28" s="4"/>
      <c r="K28" s="5"/>
      <c r="L28" s="5"/>
      <c r="M28" s="5"/>
      <c r="N28" s="5"/>
    </row>
    <row r="29" spans="1:28" ht="11.25" customHeight="1" x14ac:dyDescent="0.2">
      <c r="A29" s="16"/>
      <c r="B29" s="16"/>
      <c r="C29" s="28" t="s">
        <v>70</v>
      </c>
      <c r="D29" s="1"/>
      <c r="E29" s="4"/>
      <c r="F29" s="4"/>
      <c r="G29" s="1"/>
      <c r="H29" s="5"/>
      <c r="I29" s="5"/>
      <c r="J29" s="4"/>
      <c r="K29" s="5"/>
      <c r="L29" s="5"/>
      <c r="M29" s="5"/>
      <c r="N29" s="5"/>
    </row>
    <row r="30" spans="1:28" ht="7.5" customHeight="1" thickBot="1" x14ac:dyDescent="0.25">
      <c r="A30" s="82"/>
      <c r="B30" s="83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11"/>
    </row>
    <row r="31" spans="1:28" ht="15" customHeight="1" x14ac:dyDescent="0.2">
      <c r="A31" s="360" t="s">
        <v>18</v>
      </c>
      <c r="B31" s="361"/>
      <c r="C31" s="360" t="s">
        <v>155</v>
      </c>
      <c r="D31" s="364"/>
      <c r="E31" s="365"/>
      <c r="F31" s="383" t="s">
        <v>78</v>
      </c>
      <c r="G31" s="384"/>
      <c r="H31" s="384"/>
      <c r="I31" s="384"/>
      <c r="J31" s="385"/>
      <c r="K31" s="389" t="s">
        <v>158</v>
      </c>
      <c r="L31" s="390"/>
      <c r="M31" s="390"/>
      <c r="N31" s="390"/>
      <c r="O31" s="391"/>
      <c r="P31" s="93"/>
      <c r="Q31" s="11"/>
    </row>
    <row r="32" spans="1:28" ht="15" customHeight="1" thickBot="1" x14ac:dyDescent="0.25">
      <c r="A32" s="362"/>
      <c r="B32" s="363"/>
      <c r="C32" s="362"/>
      <c r="D32" s="366"/>
      <c r="E32" s="367"/>
      <c r="F32" s="386"/>
      <c r="G32" s="387"/>
      <c r="H32" s="387"/>
      <c r="I32" s="387"/>
      <c r="J32" s="388"/>
      <c r="K32" s="392"/>
      <c r="L32" s="393"/>
      <c r="M32" s="393"/>
      <c r="N32" s="393"/>
      <c r="O32" s="394"/>
      <c r="P32" s="93"/>
      <c r="Q32" s="11"/>
    </row>
    <row r="33" spans="1:25" s="7" customFormat="1" ht="13.5" thickBot="1" x14ac:dyDescent="0.25">
      <c r="A33" s="176" t="s">
        <v>9</v>
      </c>
      <c r="B33" s="395" t="s">
        <v>10</v>
      </c>
      <c r="C33" s="396"/>
      <c r="D33" s="177" t="s">
        <v>15</v>
      </c>
      <c r="E33" s="178" t="s">
        <v>8</v>
      </c>
      <c r="F33" s="164" t="s">
        <v>11</v>
      </c>
      <c r="G33" s="165" t="s">
        <v>42</v>
      </c>
      <c r="H33" s="165" t="s">
        <v>34</v>
      </c>
      <c r="I33" s="165" t="s">
        <v>14</v>
      </c>
      <c r="J33" s="166" t="s">
        <v>12</v>
      </c>
      <c r="K33" s="167" t="s">
        <v>11</v>
      </c>
      <c r="L33" s="168" t="s">
        <v>42</v>
      </c>
      <c r="M33" s="168" t="s">
        <v>85</v>
      </c>
      <c r="N33" s="168" t="s">
        <v>157</v>
      </c>
      <c r="O33" s="169" t="s">
        <v>12</v>
      </c>
      <c r="P33" s="94"/>
      <c r="Q33" s="57"/>
      <c r="R33" s="275"/>
      <c r="S33" s="275"/>
      <c r="T33" s="275"/>
      <c r="U33" s="275"/>
      <c r="V33" s="275"/>
      <c r="W33" s="275"/>
      <c r="X33" s="275"/>
      <c r="Y33" s="275"/>
    </row>
    <row r="34" spans="1:25" ht="15.75" customHeight="1" x14ac:dyDescent="0.25">
      <c r="A34" s="235">
        <v>1</v>
      </c>
      <c r="B34" s="397" t="s">
        <v>187</v>
      </c>
      <c r="C34" s="398"/>
      <c r="D34" s="238">
        <v>3000</v>
      </c>
      <c r="E34" s="175" t="s">
        <v>48</v>
      </c>
      <c r="F34" s="161"/>
      <c r="G34" s="162"/>
      <c r="H34" s="162"/>
      <c r="I34" s="162">
        <v>145</v>
      </c>
      <c r="J34" s="163" t="s">
        <v>72</v>
      </c>
      <c r="K34" s="170"/>
      <c r="L34" s="171"/>
      <c r="M34" s="171"/>
      <c r="N34" s="171"/>
      <c r="O34" s="172"/>
      <c r="P34" s="95"/>
      <c r="Q34" s="57"/>
    </row>
    <row r="35" spans="1:25" ht="15.75" customHeight="1" x14ac:dyDescent="0.25">
      <c r="A35" s="236">
        <v>2</v>
      </c>
      <c r="B35" s="399" t="s">
        <v>293</v>
      </c>
      <c r="C35" s="400"/>
      <c r="D35" s="239">
        <v>3000</v>
      </c>
      <c r="E35" s="148" t="s">
        <v>51</v>
      </c>
      <c r="F35" s="161"/>
      <c r="G35" s="162"/>
      <c r="H35" s="46"/>
      <c r="I35" s="46"/>
      <c r="J35" s="133"/>
      <c r="K35" s="132"/>
      <c r="L35" s="46"/>
      <c r="M35" s="46"/>
      <c r="N35" s="46"/>
      <c r="O35" s="133"/>
      <c r="P35" s="95"/>
      <c r="Q35" s="57"/>
    </row>
    <row r="36" spans="1:25" ht="15.75" customHeight="1" x14ac:dyDescent="0.25">
      <c r="A36" s="236">
        <v>3</v>
      </c>
      <c r="B36" s="399" t="s">
        <v>184</v>
      </c>
      <c r="C36" s="400"/>
      <c r="D36" s="239">
        <v>3000</v>
      </c>
      <c r="E36" s="148" t="s">
        <v>118</v>
      </c>
      <c r="F36" s="161"/>
      <c r="G36" s="162"/>
      <c r="H36" s="46"/>
      <c r="I36" s="46"/>
      <c r="J36" s="133"/>
      <c r="K36" s="132">
        <v>32</v>
      </c>
      <c r="L36" s="46"/>
      <c r="M36" s="46"/>
      <c r="N36" s="46"/>
      <c r="O36" s="133" t="s">
        <v>72</v>
      </c>
      <c r="P36" s="95"/>
      <c r="Q36" s="57"/>
    </row>
    <row r="37" spans="1:25" ht="15.75" customHeight="1" thickBot="1" x14ac:dyDescent="0.3">
      <c r="A37" s="237">
        <v>4</v>
      </c>
      <c r="B37" s="379" t="s">
        <v>260</v>
      </c>
      <c r="C37" s="380"/>
      <c r="D37" s="240">
        <v>3000</v>
      </c>
      <c r="E37" s="151" t="s">
        <v>54</v>
      </c>
      <c r="F37" s="161"/>
      <c r="G37" s="162"/>
      <c r="H37" s="159"/>
      <c r="I37" s="159">
        <v>55</v>
      </c>
      <c r="J37" s="160" t="s">
        <v>72</v>
      </c>
      <c r="K37" s="158"/>
      <c r="L37" s="159"/>
      <c r="M37" s="159"/>
      <c r="N37" s="159"/>
      <c r="O37" s="160"/>
      <c r="P37" s="95"/>
      <c r="Q37" s="57"/>
    </row>
    <row r="38" spans="1:25" ht="15.95" customHeight="1" thickBot="1" x14ac:dyDescent="0.25">
      <c r="D38" s="381" t="s">
        <v>13</v>
      </c>
      <c r="E38" s="382"/>
      <c r="F38" s="140">
        <f>SUM(F34:F37)</f>
        <v>0</v>
      </c>
      <c r="G38" s="140">
        <f>SUM(G34:G37)</f>
        <v>0</v>
      </c>
      <c r="H38" s="140">
        <f>SUM(H34:H37)</f>
        <v>0</v>
      </c>
      <c r="I38" s="179">
        <f>SUM(I34:I37)</f>
        <v>200</v>
      </c>
      <c r="J38" s="180"/>
      <c r="K38" s="140">
        <f>SUM(K34:K37)</f>
        <v>32</v>
      </c>
      <c r="L38" s="140">
        <f t="shared" ref="L38:N38" si="0">SUM(L34:L37)</f>
        <v>0</v>
      </c>
      <c r="M38" s="140">
        <f t="shared" si="0"/>
        <v>0</v>
      </c>
      <c r="N38" s="140">
        <f t="shared" si="0"/>
        <v>0</v>
      </c>
      <c r="O38" s="141"/>
      <c r="P38" s="96"/>
      <c r="Q38" s="57"/>
    </row>
    <row r="39" spans="1:25" ht="15.75" customHeight="1" x14ac:dyDescent="0.2">
      <c r="Q39" s="57"/>
    </row>
    <row r="40" spans="1:25" ht="15.75" customHeight="1" x14ac:dyDescent="0.2">
      <c r="A40" s="359" t="s">
        <v>69</v>
      </c>
      <c r="B40" s="359"/>
      <c r="C40" s="28" t="s">
        <v>126</v>
      </c>
      <c r="D40" s="1"/>
      <c r="E40" s="4"/>
      <c r="F40" s="4"/>
      <c r="G40" s="1"/>
      <c r="H40" s="5"/>
      <c r="I40" s="5"/>
      <c r="J40" s="4"/>
      <c r="K40" s="5"/>
      <c r="L40" s="5"/>
      <c r="M40" s="5"/>
      <c r="N40" s="5"/>
      <c r="Q40" s="57"/>
    </row>
    <row r="41" spans="1:25" x14ac:dyDescent="0.2">
      <c r="A41" s="16"/>
      <c r="B41" s="16"/>
      <c r="C41" s="28" t="s">
        <v>125</v>
      </c>
      <c r="D41" s="1"/>
      <c r="E41" s="4"/>
      <c r="F41" s="4"/>
      <c r="G41" s="1"/>
      <c r="H41" s="5"/>
      <c r="I41" s="5"/>
      <c r="J41" s="4"/>
      <c r="K41" s="5"/>
      <c r="L41" s="5"/>
      <c r="M41" s="5"/>
      <c r="N41" s="5"/>
      <c r="Q41" s="57"/>
    </row>
    <row r="42" spans="1:25" ht="15.75" customHeight="1" thickBot="1" x14ac:dyDescent="0.25">
      <c r="A42" s="82"/>
      <c r="B42" s="83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57"/>
    </row>
    <row r="43" spans="1:25" x14ac:dyDescent="0.2">
      <c r="A43" s="360" t="s">
        <v>19</v>
      </c>
      <c r="B43" s="361"/>
      <c r="C43" s="360" t="s">
        <v>155</v>
      </c>
      <c r="D43" s="364"/>
      <c r="E43" s="365"/>
      <c r="F43" s="383" t="s">
        <v>78</v>
      </c>
      <c r="G43" s="384"/>
      <c r="H43" s="384"/>
      <c r="I43" s="384"/>
      <c r="J43" s="385"/>
      <c r="K43" s="389" t="s">
        <v>158</v>
      </c>
      <c r="L43" s="390"/>
      <c r="M43" s="390"/>
      <c r="N43" s="390"/>
      <c r="O43" s="391"/>
      <c r="P43" s="93"/>
      <c r="Q43" s="57"/>
    </row>
    <row r="44" spans="1:25" ht="15.75" customHeight="1" thickBot="1" x14ac:dyDescent="0.25">
      <c r="A44" s="362"/>
      <c r="B44" s="363"/>
      <c r="C44" s="362"/>
      <c r="D44" s="366"/>
      <c r="E44" s="367"/>
      <c r="F44" s="386"/>
      <c r="G44" s="387"/>
      <c r="H44" s="387"/>
      <c r="I44" s="387"/>
      <c r="J44" s="388"/>
      <c r="K44" s="392"/>
      <c r="L44" s="393"/>
      <c r="M44" s="393"/>
      <c r="N44" s="393"/>
      <c r="O44" s="394"/>
      <c r="P44" s="93"/>
      <c r="Q44" s="57"/>
    </row>
    <row r="45" spans="1:25" ht="15.75" customHeight="1" thickBot="1" x14ac:dyDescent="0.25">
      <c r="A45" s="176" t="s">
        <v>9</v>
      </c>
      <c r="B45" s="401" t="s">
        <v>10</v>
      </c>
      <c r="C45" s="402"/>
      <c r="D45" s="177" t="s">
        <v>15</v>
      </c>
      <c r="E45" s="178" t="s">
        <v>8</v>
      </c>
      <c r="F45" s="164" t="s">
        <v>11</v>
      </c>
      <c r="G45" s="165" t="s">
        <v>42</v>
      </c>
      <c r="H45" s="165" t="s">
        <v>34</v>
      </c>
      <c r="I45" s="165" t="s">
        <v>14</v>
      </c>
      <c r="J45" s="166" t="s">
        <v>12</v>
      </c>
      <c r="K45" s="167" t="s">
        <v>11</v>
      </c>
      <c r="L45" s="168" t="s">
        <v>42</v>
      </c>
      <c r="M45" s="168" t="s">
        <v>34</v>
      </c>
      <c r="N45" s="168" t="s">
        <v>157</v>
      </c>
      <c r="O45" s="169" t="s">
        <v>12</v>
      </c>
      <c r="P45" s="94"/>
      <c r="Q45" s="57"/>
    </row>
    <row r="46" spans="1:25" ht="15.75" customHeight="1" x14ac:dyDescent="0.25">
      <c r="A46" s="173">
        <v>1</v>
      </c>
      <c r="B46" s="397" t="s">
        <v>251</v>
      </c>
      <c r="C46" s="398"/>
      <c r="D46" s="174">
        <v>3000</v>
      </c>
      <c r="E46" s="175" t="s">
        <v>118</v>
      </c>
      <c r="F46" s="161">
        <v>32</v>
      </c>
      <c r="G46" s="162">
        <v>15</v>
      </c>
      <c r="H46" s="162"/>
      <c r="I46" s="162"/>
      <c r="J46" s="163" t="s">
        <v>72</v>
      </c>
      <c r="K46" s="170"/>
      <c r="L46" s="171"/>
      <c r="M46" s="171"/>
      <c r="N46" s="171"/>
      <c r="O46" s="172"/>
      <c r="P46" s="95"/>
      <c r="Q46" s="57"/>
    </row>
    <row r="47" spans="1:25" ht="15.75" customHeight="1" x14ac:dyDescent="0.25">
      <c r="A47" s="147">
        <v>2</v>
      </c>
      <c r="B47" s="399" t="s">
        <v>264</v>
      </c>
      <c r="C47" s="400"/>
      <c r="D47" s="279">
        <v>3000</v>
      </c>
      <c r="E47" s="148" t="s">
        <v>118</v>
      </c>
      <c r="F47" s="161"/>
      <c r="G47" s="162"/>
      <c r="H47" s="46"/>
      <c r="I47" s="46"/>
      <c r="J47" s="133"/>
      <c r="K47" s="132">
        <v>32</v>
      </c>
      <c r="L47" s="46"/>
      <c r="M47" s="46"/>
      <c r="N47" s="46"/>
      <c r="O47" s="133" t="s">
        <v>72</v>
      </c>
      <c r="P47" s="95"/>
      <c r="Q47" s="57"/>
    </row>
    <row r="48" spans="1:25" ht="15.75" customHeight="1" x14ac:dyDescent="0.25">
      <c r="A48" s="147">
        <v>3</v>
      </c>
      <c r="B48" s="399" t="s">
        <v>262</v>
      </c>
      <c r="C48" s="400"/>
      <c r="D48" s="279">
        <v>3000</v>
      </c>
      <c r="E48" s="148" t="s">
        <v>118</v>
      </c>
      <c r="F48" s="161">
        <v>32</v>
      </c>
      <c r="G48" s="162"/>
      <c r="H48" s="46"/>
      <c r="I48" s="46"/>
      <c r="J48" s="133" t="s">
        <v>72</v>
      </c>
      <c r="K48" s="132"/>
      <c r="L48" s="46"/>
      <c r="M48" s="46"/>
      <c r="N48" s="46"/>
      <c r="O48" s="133"/>
      <c r="P48" s="95"/>
      <c r="Q48" s="57"/>
    </row>
    <row r="49" spans="1:17" ht="15.75" customHeight="1" thickBot="1" x14ac:dyDescent="0.3">
      <c r="A49" s="149">
        <v>4</v>
      </c>
      <c r="B49" s="379" t="s">
        <v>286</v>
      </c>
      <c r="C49" s="380"/>
      <c r="D49" s="280">
        <v>3000</v>
      </c>
      <c r="E49" s="151" t="s">
        <v>76</v>
      </c>
      <c r="F49" s="161"/>
      <c r="G49" s="162"/>
      <c r="H49" s="159"/>
      <c r="I49" s="159"/>
      <c r="J49" s="160"/>
      <c r="K49" s="158">
        <v>35</v>
      </c>
      <c r="L49" s="159"/>
      <c r="M49" s="159"/>
      <c r="N49" s="159"/>
      <c r="O49" s="160" t="s">
        <v>72</v>
      </c>
      <c r="P49" s="95"/>
      <c r="Q49" s="57"/>
    </row>
    <row r="50" spans="1:17" ht="13.5" thickBot="1" x14ac:dyDescent="0.25">
      <c r="D50" s="381" t="s">
        <v>13</v>
      </c>
      <c r="E50" s="382"/>
      <c r="F50" s="140">
        <f>SUM(F46:F49)</f>
        <v>64</v>
      </c>
      <c r="G50" s="140">
        <f>SUM(G46:G49)</f>
        <v>15</v>
      </c>
      <c r="H50" s="140">
        <f>SUM(H46:H49)</f>
        <v>0</v>
      </c>
      <c r="I50" s="179">
        <f>SUM(I46:I49)</f>
        <v>0</v>
      </c>
      <c r="J50" s="180"/>
      <c r="K50" s="140">
        <f>SUM(K46:K49)</f>
        <v>67</v>
      </c>
      <c r="L50" s="140">
        <f t="shared" ref="L50:N50" si="1">SUM(L46:L49)</f>
        <v>0</v>
      </c>
      <c r="M50" s="140">
        <f t="shared" si="1"/>
        <v>0</v>
      </c>
      <c r="N50" s="140">
        <f t="shared" si="1"/>
        <v>0</v>
      </c>
      <c r="O50" s="141"/>
      <c r="P50" s="96"/>
      <c r="Q50" s="57"/>
    </row>
    <row r="51" spans="1:17" x14ac:dyDescent="0.2">
      <c r="Q51" s="57"/>
    </row>
    <row r="52" spans="1:17" x14ac:dyDescent="0.2">
      <c r="A52" s="359" t="s">
        <v>69</v>
      </c>
      <c r="B52" s="359"/>
      <c r="C52" s="28" t="s">
        <v>126</v>
      </c>
      <c r="D52" s="1"/>
      <c r="E52" s="4"/>
      <c r="F52" s="4"/>
      <c r="G52" s="1"/>
      <c r="H52" s="5"/>
      <c r="I52" s="5"/>
      <c r="J52" s="4"/>
      <c r="K52" s="5"/>
      <c r="L52" s="5"/>
      <c r="M52" s="5"/>
      <c r="N52" s="5"/>
      <c r="Q52" s="57"/>
    </row>
    <row r="53" spans="1:17" x14ac:dyDescent="0.2">
      <c r="A53" s="16"/>
      <c r="B53" s="16"/>
      <c r="C53" s="28" t="s">
        <v>125</v>
      </c>
      <c r="D53" s="1"/>
      <c r="E53" s="4"/>
      <c r="F53" s="4"/>
      <c r="G53" s="1"/>
      <c r="H53" s="5"/>
      <c r="I53" s="5"/>
      <c r="J53" s="4"/>
      <c r="K53" s="5"/>
      <c r="L53" s="5"/>
      <c r="M53" s="5"/>
      <c r="N53" s="5"/>
      <c r="Q53" s="57"/>
    </row>
    <row r="54" spans="1:17" ht="15.75" customHeight="1" thickBot="1" x14ac:dyDescent="0.25">
      <c r="A54" s="82"/>
      <c r="B54" s="83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57"/>
    </row>
    <row r="55" spans="1:17" x14ac:dyDescent="0.2">
      <c r="A55" s="360" t="s">
        <v>20</v>
      </c>
      <c r="B55" s="361"/>
      <c r="C55" s="360" t="s">
        <v>155</v>
      </c>
      <c r="D55" s="364"/>
      <c r="E55" s="365"/>
      <c r="F55" s="383" t="s">
        <v>78</v>
      </c>
      <c r="G55" s="384"/>
      <c r="H55" s="384"/>
      <c r="I55" s="384"/>
      <c r="J55" s="385"/>
      <c r="K55" s="389" t="s">
        <v>158</v>
      </c>
      <c r="L55" s="390"/>
      <c r="M55" s="390"/>
      <c r="N55" s="390"/>
      <c r="O55" s="391"/>
      <c r="P55" s="93"/>
      <c r="Q55" s="57"/>
    </row>
    <row r="56" spans="1:17" ht="13.5" thickBot="1" x14ac:dyDescent="0.25">
      <c r="A56" s="362"/>
      <c r="B56" s="363"/>
      <c r="C56" s="362"/>
      <c r="D56" s="366"/>
      <c r="E56" s="367"/>
      <c r="F56" s="386"/>
      <c r="G56" s="387"/>
      <c r="H56" s="387"/>
      <c r="I56" s="387"/>
      <c r="J56" s="388"/>
      <c r="K56" s="392"/>
      <c r="L56" s="393"/>
      <c r="M56" s="393"/>
      <c r="N56" s="393"/>
      <c r="O56" s="394"/>
      <c r="P56" s="93"/>
      <c r="Q56" s="57"/>
    </row>
    <row r="57" spans="1:17" ht="13.5" thickBot="1" x14ac:dyDescent="0.25">
      <c r="A57" s="176" t="s">
        <v>9</v>
      </c>
      <c r="B57" s="401" t="s">
        <v>10</v>
      </c>
      <c r="C57" s="402"/>
      <c r="D57" s="177" t="s">
        <v>15</v>
      </c>
      <c r="E57" s="178" t="s">
        <v>8</v>
      </c>
      <c r="F57" s="164" t="s">
        <v>11</v>
      </c>
      <c r="G57" s="165" t="s">
        <v>42</v>
      </c>
      <c r="H57" s="165" t="s">
        <v>34</v>
      </c>
      <c r="I57" s="165" t="s">
        <v>14</v>
      </c>
      <c r="J57" s="166" t="s">
        <v>12</v>
      </c>
      <c r="K57" s="167" t="s">
        <v>11</v>
      </c>
      <c r="L57" s="168" t="s">
        <v>42</v>
      </c>
      <c r="M57" s="168" t="s">
        <v>34</v>
      </c>
      <c r="N57" s="168" t="s">
        <v>157</v>
      </c>
      <c r="O57" s="169" t="s">
        <v>12</v>
      </c>
      <c r="P57" s="94"/>
      <c r="Q57" s="57"/>
    </row>
    <row r="58" spans="1:17" ht="15.75" customHeight="1" x14ac:dyDescent="0.25">
      <c r="A58" s="173">
        <v>1</v>
      </c>
      <c r="B58" s="397" t="s">
        <v>191</v>
      </c>
      <c r="C58" s="398"/>
      <c r="D58" s="174">
        <v>3000</v>
      </c>
      <c r="E58" s="175" t="s">
        <v>118</v>
      </c>
      <c r="F58" s="161"/>
      <c r="G58" s="162"/>
      <c r="H58" s="162"/>
      <c r="I58" s="162"/>
      <c r="J58" s="163"/>
      <c r="K58" s="170">
        <v>32</v>
      </c>
      <c r="L58" s="171"/>
      <c r="M58" s="171"/>
      <c r="N58" s="171"/>
      <c r="O58" s="172" t="s">
        <v>72</v>
      </c>
      <c r="P58" s="95"/>
      <c r="Q58" s="57"/>
    </row>
    <row r="59" spans="1:17" ht="15.75" customHeight="1" x14ac:dyDescent="0.25">
      <c r="A59" s="147">
        <v>2</v>
      </c>
      <c r="B59" s="399" t="s">
        <v>64</v>
      </c>
      <c r="C59" s="400"/>
      <c r="D59" s="279">
        <v>3000</v>
      </c>
      <c r="E59" s="148" t="s">
        <v>118</v>
      </c>
      <c r="F59" s="161"/>
      <c r="G59" s="162"/>
      <c r="H59" s="46"/>
      <c r="I59" s="46"/>
      <c r="J59" s="133"/>
      <c r="K59" s="132">
        <v>32</v>
      </c>
      <c r="L59" s="46"/>
      <c r="M59" s="46"/>
      <c r="N59" s="46"/>
      <c r="O59" s="133" t="s">
        <v>72</v>
      </c>
      <c r="P59" s="95"/>
      <c r="Q59" s="57"/>
    </row>
    <row r="60" spans="1:17" ht="15.75" customHeight="1" x14ac:dyDescent="0.25">
      <c r="A60" s="147">
        <v>3</v>
      </c>
      <c r="B60" s="399" t="s">
        <v>187</v>
      </c>
      <c r="C60" s="400"/>
      <c r="D60" s="279">
        <v>3000</v>
      </c>
      <c r="E60" s="148" t="s">
        <v>48</v>
      </c>
      <c r="F60" s="161"/>
      <c r="G60" s="162"/>
      <c r="H60" s="46"/>
      <c r="I60" s="46">
        <v>45</v>
      </c>
      <c r="J60" s="133" t="s">
        <v>72</v>
      </c>
      <c r="K60" s="132"/>
      <c r="L60" s="46"/>
      <c r="M60" s="46"/>
      <c r="N60" s="46"/>
      <c r="O60" s="133"/>
      <c r="P60" s="95"/>
      <c r="Q60" s="57"/>
    </row>
    <row r="61" spans="1:17" ht="15.75" customHeight="1" thickBot="1" x14ac:dyDescent="0.3">
      <c r="A61" s="149">
        <v>4</v>
      </c>
      <c r="B61" s="379" t="s">
        <v>294</v>
      </c>
      <c r="C61" s="380"/>
      <c r="D61" s="280">
        <v>3000</v>
      </c>
      <c r="E61" s="151" t="s">
        <v>51</v>
      </c>
      <c r="F61" s="161"/>
      <c r="G61" s="162"/>
      <c r="H61" s="159"/>
      <c r="I61" s="159"/>
      <c r="J61" s="160"/>
      <c r="K61" s="158"/>
      <c r="L61" s="159"/>
      <c r="M61" s="159"/>
      <c r="N61" s="159">
        <v>100</v>
      </c>
      <c r="O61" s="160" t="s">
        <v>72</v>
      </c>
      <c r="P61" s="95"/>
      <c r="Q61" s="57"/>
    </row>
    <row r="62" spans="1:17" ht="13.5" thickBot="1" x14ac:dyDescent="0.25">
      <c r="D62" s="381" t="s">
        <v>13</v>
      </c>
      <c r="E62" s="382"/>
      <c r="F62" s="140">
        <f>SUM(F58:F61)</f>
        <v>0</v>
      </c>
      <c r="G62" s="140">
        <f>SUM(G58:G61)</f>
        <v>0</v>
      </c>
      <c r="H62" s="140">
        <f>SUM(H58:H61)</f>
        <v>0</v>
      </c>
      <c r="I62" s="179">
        <f>SUM(I58:I61)</f>
        <v>45</v>
      </c>
      <c r="J62" s="180"/>
      <c r="K62" s="140">
        <f>SUM(K58:K61)</f>
        <v>64</v>
      </c>
      <c r="L62" s="140">
        <f t="shared" ref="L62:N62" si="2">SUM(L58:L61)</f>
        <v>0</v>
      </c>
      <c r="M62" s="140">
        <f t="shared" si="2"/>
        <v>0</v>
      </c>
      <c r="N62" s="140">
        <f t="shared" si="2"/>
        <v>100</v>
      </c>
      <c r="O62" s="141"/>
      <c r="P62" s="96"/>
      <c r="Q62" s="57"/>
    </row>
    <row r="63" spans="1:17" x14ac:dyDescent="0.2">
      <c r="Q63" s="57"/>
    </row>
    <row r="64" spans="1:17" x14ac:dyDescent="0.2">
      <c r="A64" s="359" t="s">
        <v>69</v>
      </c>
      <c r="B64" s="359"/>
      <c r="C64" s="28" t="s">
        <v>126</v>
      </c>
      <c r="D64" s="1"/>
      <c r="E64" s="4"/>
      <c r="F64" s="4"/>
      <c r="G64" s="1"/>
      <c r="H64" s="5"/>
      <c r="I64" s="5"/>
      <c r="J64" s="4"/>
      <c r="K64" s="5"/>
      <c r="L64" s="5"/>
      <c r="M64" s="5"/>
      <c r="N64" s="5"/>
      <c r="Q64" s="57"/>
    </row>
    <row r="65" spans="1:17" ht="15.75" customHeight="1" x14ac:dyDescent="0.2">
      <c r="A65" s="16"/>
      <c r="B65" s="16"/>
      <c r="C65" s="28" t="s">
        <v>125</v>
      </c>
      <c r="D65" s="1"/>
      <c r="E65" s="4"/>
      <c r="F65" s="4"/>
      <c r="G65" s="1"/>
      <c r="H65" s="5"/>
      <c r="I65" s="5"/>
      <c r="J65" s="4"/>
      <c r="K65" s="5"/>
      <c r="L65" s="5"/>
      <c r="M65" s="5"/>
      <c r="N65" s="5"/>
      <c r="Q65" s="57"/>
    </row>
    <row r="66" spans="1:17" ht="13.5" thickBot="1" x14ac:dyDescent="0.25">
      <c r="A66" s="82"/>
      <c r="B66" s="83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57"/>
    </row>
    <row r="67" spans="1:17" x14ac:dyDescent="0.2">
      <c r="A67" s="360" t="s">
        <v>21</v>
      </c>
      <c r="B67" s="361"/>
      <c r="C67" s="360" t="s">
        <v>155</v>
      </c>
      <c r="D67" s="364"/>
      <c r="E67" s="365"/>
      <c r="F67" s="383" t="s">
        <v>78</v>
      </c>
      <c r="G67" s="384"/>
      <c r="H67" s="384"/>
      <c r="I67" s="384"/>
      <c r="J67" s="385"/>
      <c r="K67" s="389" t="s">
        <v>158</v>
      </c>
      <c r="L67" s="390"/>
      <c r="M67" s="390"/>
      <c r="N67" s="390"/>
      <c r="O67" s="391"/>
      <c r="P67" s="93"/>
      <c r="Q67" s="57"/>
    </row>
    <row r="68" spans="1:17" ht="13.5" thickBot="1" x14ac:dyDescent="0.25">
      <c r="A68" s="362"/>
      <c r="B68" s="363"/>
      <c r="C68" s="362"/>
      <c r="D68" s="366"/>
      <c r="E68" s="367"/>
      <c r="F68" s="386"/>
      <c r="G68" s="387"/>
      <c r="H68" s="387"/>
      <c r="I68" s="387"/>
      <c r="J68" s="388"/>
      <c r="K68" s="392"/>
      <c r="L68" s="393"/>
      <c r="M68" s="393"/>
      <c r="N68" s="393"/>
      <c r="O68" s="394"/>
      <c r="P68" s="93"/>
      <c r="Q68" s="57"/>
    </row>
    <row r="69" spans="1:17" ht="13.5" thickBot="1" x14ac:dyDescent="0.25">
      <c r="A69" s="176" t="s">
        <v>9</v>
      </c>
      <c r="B69" s="401" t="s">
        <v>10</v>
      </c>
      <c r="C69" s="402"/>
      <c r="D69" s="177" t="s">
        <v>15</v>
      </c>
      <c r="E69" s="178" t="s">
        <v>8</v>
      </c>
      <c r="F69" s="164" t="s">
        <v>11</v>
      </c>
      <c r="G69" s="165" t="s">
        <v>42</v>
      </c>
      <c r="H69" s="165" t="s">
        <v>34</v>
      </c>
      <c r="I69" s="165" t="s">
        <v>14</v>
      </c>
      <c r="J69" s="166" t="s">
        <v>12</v>
      </c>
      <c r="K69" s="167" t="s">
        <v>11</v>
      </c>
      <c r="L69" s="168" t="s">
        <v>42</v>
      </c>
      <c r="M69" s="168" t="s">
        <v>34</v>
      </c>
      <c r="N69" s="168" t="s">
        <v>157</v>
      </c>
      <c r="O69" s="169" t="s">
        <v>12</v>
      </c>
      <c r="P69" s="94"/>
      <c r="Q69" s="57"/>
    </row>
    <row r="70" spans="1:17" ht="15.75" customHeight="1" x14ac:dyDescent="0.25">
      <c r="A70" s="173">
        <v>1</v>
      </c>
      <c r="B70" s="397" t="s">
        <v>184</v>
      </c>
      <c r="C70" s="398"/>
      <c r="D70" s="174">
        <v>3000</v>
      </c>
      <c r="E70" s="175" t="s">
        <v>118</v>
      </c>
      <c r="F70" s="161"/>
      <c r="G70" s="162"/>
      <c r="H70" s="162"/>
      <c r="I70" s="162"/>
      <c r="J70" s="163"/>
      <c r="K70" s="170">
        <v>32</v>
      </c>
      <c r="L70" s="171"/>
      <c r="M70" s="171"/>
      <c r="N70" s="171"/>
      <c r="O70" s="172" t="s">
        <v>72</v>
      </c>
      <c r="P70" s="95"/>
      <c r="Q70" s="57"/>
    </row>
    <row r="71" spans="1:17" ht="15.75" customHeight="1" x14ac:dyDescent="0.25">
      <c r="A71" s="147">
        <v>2</v>
      </c>
      <c r="B71" s="399" t="s">
        <v>264</v>
      </c>
      <c r="C71" s="400"/>
      <c r="D71" s="279">
        <v>3000</v>
      </c>
      <c r="E71" s="148" t="s">
        <v>118</v>
      </c>
      <c r="F71" s="161"/>
      <c r="G71" s="162"/>
      <c r="H71" s="46"/>
      <c r="I71" s="46"/>
      <c r="J71" s="133"/>
      <c r="K71" s="132">
        <v>32</v>
      </c>
      <c r="L71" s="46"/>
      <c r="M71" s="46"/>
      <c r="N71" s="46"/>
      <c r="O71" s="133" t="s">
        <v>72</v>
      </c>
      <c r="P71" s="95"/>
      <c r="Q71" s="57"/>
    </row>
    <row r="72" spans="1:17" ht="15.75" customHeight="1" thickBot="1" x14ac:dyDescent="0.3">
      <c r="A72" s="147">
        <v>3</v>
      </c>
      <c r="B72" s="379" t="s">
        <v>286</v>
      </c>
      <c r="C72" s="380"/>
      <c r="D72" s="280">
        <v>3000</v>
      </c>
      <c r="E72" s="151" t="s">
        <v>76</v>
      </c>
      <c r="F72" s="161"/>
      <c r="G72" s="162"/>
      <c r="H72" s="159"/>
      <c r="I72" s="159"/>
      <c r="J72" s="160"/>
      <c r="K72" s="132">
        <v>35</v>
      </c>
      <c r="L72" s="46"/>
      <c r="M72" s="46"/>
      <c r="N72" s="46"/>
      <c r="O72" s="133" t="s">
        <v>72</v>
      </c>
      <c r="P72" s="95"/>
      <c r="Q72" s="57"/>
    </row>
    <row r="73" spans="1:17" ht="15.75" customHeight="1" thickBot="1" x14ac:dyDescent="0.3">
      <c r="A73" s="149">
        <v>4</v>
      </c>
      <c r="B73" s="379" t="s">
        <v>262</v>
      </c>
      <c r="C73" s="380"/>
      <c r="D73" s="280">
        <v>3000</v>
      </c>
      <c r="E73" s="151" t="s">
        <v>118</v>
      </c>
      <c r="F73" s="161">
        <v>32</v>
      </c>
      <c r="G73" s="162"/>
      <c r="H73" s="159"/>
      <c r="I73" s="159"/>
      <c r="J73" s="160" t="s">
        <v>72</v>
      </c>
      <c r="K73" s="158"/>
      <c r="L73" s="159"/>
      <c r="M73" s="159"/>
      <c r="N73" s="159"/>
      <c r="O73" s="160"/>
      <c r="P73" s="95"/>
      <c r="Q73" s="58"/>
    </row>
    <row r="74" spans="1:17" ht="13.5" thickBot="1" x14ac:dyDescent="0.25">
      <c r="D74" s="381" t="s">
        <v>13</v>
      </c>
      <c r="E74" s="382"/>
      <c r="F74" s="140">
        <f>SUM(F70:F73)</f>
        <v>32</v>
      </c>
      <c r="G74" s="140">
        <f>SUM(G70:G73)</f>
        <v>0</v>
      </c>
      <c r="H74" s="140">
        <f>SUM(H70:H73)</f>
        <v>0</v>
      </c>
      <c r="I74" s="179">
        <f>SUM(I70:I73)</f>
        <v>0</v>
      </c>
      <c r="J74" s="180"/>
      <c r="K74" s="140">
        <f>SUM(K70:K73)</f>
        <v>99</v>
      </c>
      <c r="L74" s="140">
        <f t="shared" ref="L74:N74" si="3">SUM(L70:L73)</f>
        <v>0</v>
      </c>
      <c r="M74" s="140">
        <f t="shared" si="3"/>
        <v>0</v>
      </c>
      <c r="N74" s="140">
        <f t="shared" si="3"/>
        <v>0</v>
      </c>
      <c r="O74" s="141"/>
      <c r="P74" s="96"/>
      <c r="Q74" s="58"/>
    </row>
    <row r="75" spans="1:17" x14ac:dyDescent="0.2">
      <c r="Q75" s="58"/>
    </row>
    <row r="76" spans="1:17" ht="15.75" customHeight="1" x14ac:dyDescent="0.2">
      <c r="A76" s="359" t="s">
        <v>69</v>
      </c>
      <c r="B76" s="359"/>
      <c r="C76" s="28" t="s">
        <v>126</v>
      </c>
      <c r="D76" s="1"/>
      <c r="E76" s="4"/>
      <c r="F76" s="4"/>
      <c r="G76" s="1"/>
      <c r="H76" s="5"/>
      <c r="I76" s="5"/>
      <c r="J76" s="4"/>
      <c r="K76" s="5"/>
      <c r="L76" s="5"/>
      <c r="M76" s="5"/>
      <c r="N76" s="5"/>
      <c r="Q76" s="58"/>
    </row>
    <row r="77" spans="1:17" ht="13.7" customHeight="1" x14ac:dyDescent="0.2">
      <c r="A77" s="16"/>
      <c r="B77" s="16"/>
      <c r="C77" s="28" t="s">
        <v>125</v>
      </c>
      <c r="D77" s="1"/>
      <c r="E77" s="4"/>
      <c r="F77" s="4"/>
      <c r="G77" s="1"/>
      <c r="H77" s="5"/>
      <c r="I77" s="5"/>
      <c r="J77" s="4"/>
      <c r="K77" s="5"/>
      <c r="L77" s="5"/>
      <c r="M77" s="5"/>
      <c r="N77" s="5"/>
      <c r="Q77" s="58"/>
    </row>
    <row r="78" spans="1:17" ht="13.5" thickBot="1" x14ac:dyDescent="0.25">
      <c r="A78" s="82"/>
      <c r="B78" s="83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58"/>
    </row>
    <row r="79" spans="1:17" ht="12.75" customHeight="1" x14ac:dyDescent="0.2">
      <c r="A79" s="360" t="s">
        <v>22</v>
      </c>
      <c r="B79" s="361"/>
      <c r="C79" s="360" t="s">
        <v>155</v>
      </c>
      <c r="D79" s="364"/>
      <c r="E79" s="365"/>
      <c r="F79" s="383" t="s">
        <v>78</v>
      </c>
      <c r="G79" s="384"/>
      <c r="H79" s="384"/>
      <c r="I79" s="384"/>
      <c r="J79" s="385"/>
      <c r="K79" s="389" t="s">
        <v>158</v>
      </c>
      <c r="L79" s="390"/>
      <c r="M79" s="390"/>
      <c r="N79" s="390"/>
      <c r="O79" s="391"/>
      <c r="P79" s="93"/>
      <c r="Q79" s="58"/>
    </row>
    <row r="80" spans="1:17" ht="13.5" thickBot="1" x14ac:dyDescent="0.25">
      <c r="A80" s="362"/>
      <c r="B80" s="363"/>
      <c r="C80" s="362"/>
      <c r="D80" s="366"/>
      <c r="E80" s="367"/>
      <c r="F80" s="386"/>
      <c r="G80" s="387"/>
      <c r="H80" s="387"/>
      <c r="I80" s="387"/>
      <c r="J80" s="388"/>
      <c r="K80" s="392"/>
      <c r="L80" s="393"/>
      <c r="M80" s="393"/>
      <c r="N80" s="393"/>
      <c r="O80" s="394"/>
      <c r="P80" s="93"/>
      <c r="Q80" s="58"/>
    </row>
    <row r="81" spans="1:17" ht="13.5" thickBot="1" x14ac:dyDescent="0.25">
      <c r="A81" s="176" t="s">
        <v>9</v>
      </c>
      <c r="B81" s="401" t="s">
        <v>10</v>
      </c>
      <c r="C81" s="402"/>
      <c r="D81" s="177" t="s">
        <v>15</v>
      </c>
      <c r="E81" s="178" t="s">
        <v>8</v>
      </c>
      <c r="F81" s="164" t="s">
        <v>11</v>
      </c>
      <c r="G81" s="165" t="s">
        <v>42</v>
      </c>
      <c r="H81" s="165" t="s">
        <v>34</v>
      </c>
      <c r="I81" s="165" t="s">
        <v>14</v>
      </c>
      <c r="J81" s="166" t="s">
        <v>12</v>
      </c>
      <c r="K81" s="167" t="s">
        <v>11</v>
      </c>
      <c r="L81" s="168" t="s">
        <v>42</v>
      </c>
      <c r="M81" s="168" t="s">
        <v>34</v>
      </c>
      <c r="N81" s="168" t="s">
        <v>157</v>
      </c>
      <c r="O81" s="169" t="s">
        <v>12</v>
      </c>
      <c r="P81" s="94"/>
      <c r="Q81" s="57"/>
    </row>
    <row r="82" spans="1:17" ht="15.75" customHeight="1" x14ac:dyDescent="0.25">
      <c r="A82" s="173">
        <v>1</v>
      </c>
      <c r="B82" s="397" t="s">
        <v>187</v>
      </c>
      <c r="C82" s="398"/>
      <c r="D82" s="174">
        <v>3000</v>
      </c>
      <c r="E82" s="175" t="s">
        <v>48</v>
      </c>
      <c r="F82" s="161"/>
      <c r="G82" s="162"/>
      <c r="H82" s="162"/>
      <c r="I82" s="162">
        <v>45</v>
      </c>
      <c r="J82" s="163" t="s">
        <v>72</v>
      </c>
      <c r="K82" s="170"/>
      <c r="L82" s="171"/>
      <c r="M82" s="171"/>
      <c r="N82" s="171"/>
      <c r="O82" s="172"/>
      <c r="P82" s="95"/>
      <c r="Q82" s="57"/>
    </row>
    <row r="83" spans="1:17" ht="15.75" customHeight="1" x14ac:dyDescent="0.25">
      <c r="A83" s="147">
        <v>2</v>
      </c>
      <c r="B83" s="399" t="s">
        <v>295</v>
      </c>
      <c r="C83" s="400"/>
      <c r="D83" s="279">
        <v>3000</v>
      </c>
      <c r="E83" s="148" t="s">
        <v>51</v>
      </c>
      <c r="F83" s="161"/>
      <c r="G83" s="162"/>
      <c r="H83" s="46"/>
      <c r="I83" s="46"/>
      <c r="J83" s="133"/>
      <c r="K83" s="132"/>
      <c r="L83" s="46"/>
      <c r="M83" s="46"/>
      <c r="N83" s="46">
        <v>100</v>
      </c>
      <c r="O83" s="133" t="s">
        <v>72</v>
      </c>
      <c r="P83" s="95"/>
      <c r="Q83" s="57"/>
    </row>
    <row r="84" spans="1:17" ht="15.75" customHeight="1" x14ac:dyDescent="0.25">
      <c r="A84" s="147">
        <v>3</v>
      </c>
      <c r="B84" s="399" t="s">
        <v>65</v>
      </c>
      <c r="C84" s="400"/>
      <c r="D84" s="279">
        <v>3000</v>
      </c>
      <c r="E84" s="148" t="s">
        <v>54</v>
      </c>
      <c r="F84" s="161"/>
      <c r="G84" s="162"/>
      <c r="H84" s="46"/>
      <c r="I84" s="46">
        <v>55</v>
      </c>
      <c r="J84" s="133" t="s">
        <v>72</v>
      </c>
      <c r="K84" s="132"/>
      <c r="L84" s="46"/>
      <c r="M84" s="46"/>
      <c r="N84" s="46"/>
      <c r="O84" s="133"/>
      <c r="P84" s="95"/>
      <c r="Q84" s="57"/>
    </row>
    <row r="85" spans="1:17" ht="15.75" customHeight="1" thickBot="1" x14ac:dyDescent="0.3">
      <c r="A85" s="149">
        <v>4</v>
      </c>
      <c r="B85" s="379" t="s">
        <v>49</v>
      </c>
      <c r="C85" s="380"/>
      <c r="D85" s="280">
        <v>3000</v>
      </c>
      <c r="E85" s="151" t="s">
        <v>118</v>
      </c>
      <c r="F85" s="161">
        <v>22</v>
      </c>
      <c r="G85" s="162"/>
      <c r="H85" s="159"/>
      <c r="I85" s="159"/>
      <c r="J85" s="160" t="s">
        <v>72</v>
      </c>
      <c r="K85" s="158"/>
      <c r="L85" s="159"/>
      <c r="M85" s="159"/>
      <c r="N85" s="159"/>
      <c r="O85" s="160"/>
      <c r="P85" s="95"/>
      <c r="Q85" s="57"/>
    </row>
    <row r="86" spans="1:17" ht="13.5" thickBot="1" x14ac:dyDescent="0.25">
      <c r="D86" s="381" t="s">
        <v>13</v>
      </c>
      <c r="E86" s="382"/>
      <c r="F86" s="140">
        <f>SUM(F82:F85)</f>
        <v>22</v>
      </c>
      <c r="G86" s="140">
        <f>SUM(G82:G85)</f>
        <v>0</v>
      </c>
      <c r="H86" s="140">
        <f>SUM(H82:H85)</f>
        <v>0</v>
      </c>
      <c r="I86" s="179">
        <f>SUM(I82:I85)</f>
        <v>100</v>
      </c>
      <c r="J86" s="180"/>
      <c r="K86" s="140">
        <f>SUM(K82:K85)</f>
        <v>0</v>
      </c>
      <c r="L86" s="140">
        <f t="shared" ref="L86:N86" si="4">SUM(L82:L85)</f>
        <v>0</v>
      </c>
      <c r="M86" s="140">
        <f t="shared" si="4"/>
        <v>0</v>
      </c>
      <c r="N86" s="140">
        <f t="shared" si="4"/>
        <v>100</v>
      </c>
      <c r="O86" s="141"/>
      <c r="P86" s="96"/>
      <c r="Q86" s="57"/>
    </row>
    <row r="87" spans="1:17" x14ac:dyDescent="0.2">
      <c r="Q87" s="57"/>
    </row>
    <row r="88" spans="1:17" x14ac:dyDescent="0.2">
      <c r="A88" s="359" t="s">
        <v>69</v>
      </c>
      <c r="B88" s="359"/>
      <c r="C88" s="28" t="s">
        <v>126</v>
      </c>
      <c r="D88" s="1"/>
      <c r="E88" s="4"/>
      <c r="F88" s="4"/>
      <c r="G88" s="1"/>
      <c r="H88" s="5"/>
      <c r="I88" s="5"/>
      <c r="J88" s="4"/>
      <c r="K88" s="5"/>
      <c r="L88" s="5"/>
      <c r="M88" s="5"/>
      <c r="N88" s="5"/>
      <c r="Q88" s="57"/>
    </row>
    <row r="89" spans="1:17" x14ac:dyDescent="0.2">
      <c r="A89" s="16"/>
      <c r="B89" s="16"/>
      <c r="C89" s="28" t="s">
        <v>125</v>
      </c>
      <c r="D89" s="1"/>
      <c r="E89" s="4"/>
      <c r="F89" s="4"/>
      <c r="G89" s="1"/>
      <c r="H89" s="5"/>
      <c r="I89" s="5"/>
      <c r="J89" s="4"/>
      <c r="K89" s="5"/>
      <c r="L89" s="5"/>
      <c r="M89" s="5"/>
      <c r="N89" s="5"/>
      <c r="Q89" s="57"/>
    </row>
    <row r="90" spans="1:17" ht="15.75" customHeight="1" thickBot="1" x14ac:dyDescent="0.25">
      <c r="A90" s="82"/>
      <c r="B90" s="83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57"/>
    </row>
    <row r="91" spans="1:17" ht="13.7" customHeight="1" x14ac:dyDescent="0.2">
      <c r="A91" s="360" t="s">
        <v>23</v>
      </c>
      <c r="B91" s="361"/>
      <c r="C91" s="360" t="s">
        <v>155</v>
      </c>
      <c r="D91" s="364"/>
      <c r="E91" s="365"/>
      <c r="F91" s="383" t="s">
        <v>78</v>
      </c>
      <c r="G91" s="384"/>
      <c r="H91" s="384"/>
      <c r="I91" s="384"/>
      <c r="J91" s="385"/>
      <c r="K91" s="389" t="s">
        <v>158</v>
      </c>
      <c r="L91" s="390"/>
      <c r="M91" s="390"/>
      <c r="N91" s="390"/>
      <c r="O91" s="391"/>
      <c r="P91" s="93"/>
      <c r="Q91" s="57"/>
    </row>
    <row r="92" spans="1:17" ht="13.5" thickBot="1" x14ac:dyDescent="0.25">
      <c r="A92" s="362"/>
      <c r="B92" s="363"/>
      <c r="C92" s="362"/>
      <c r="D92" s="366"/>
      <c r="E92" s="367"/>
      <c r="F92" s="386"/>
      <c r="G92" s="387"/>
      <c r="H92" s="387"/>
      <c r="I92" s="387"/>
      <c r="J92" s="388"/>
      <c r="K92" s="392"/>
      <c r="L92" s="393"/>
      <c r="M92" s="393"/>
      <c r="N92" s="393"/>
      <c r="O92" s="394"/>
      <c r="P92" s="93"/>
      <c r="Q92" s="57"/>
    </row>
    <row r="93" spans="1:17" ht="13.5" thickBot="1" x14ac:dyDescent="0.25">
      <c r="A93" s="176" t="s">
        <v>9</v>
      </c>
      <c r="B93" s="401" t="s">
        <v>10</v>
      </c>
      <c r="C93" s="402"/>
      <c r="D93" s="177" t="s">
        <v>15</v>
      </c>
      <c r="E93" s="178" t="s">
        <v>8</v>
      </c>
      <c r="F93" s="164" t="s">
        <v>11</v>
      </c>
      <c r="G93" s="165" t="s">
        <v>42</v>
      </c>
      <c r="H93" s="165" t="s">
        <v>34</v>
      </c>
      <c r="I93" s="165" t="s">
        <v>14</v>
      </c>
      <c r="J93" s="166" t="s">
        <v>12</v>
      </c>
      <c r="K93" s="167" t="s">
        <v>11</v>
      </c>
      <c r="L93" s="168" t="s">
        <v>42</v>
      </c>
      <c r="M93" s="168" t="s">
        <v>34</v>
      </c>
      <c r="N93" s="168" t="s">
        <v>157</v>
      </c>
      <c r="O93" s="169" t="s">
        <v>12</v>
      </c>
      <c r="P93" s="94"/>
      <c r="Q93" s="57"/>
    </row>
    <row r="94" spans="1:17" ht="15.75" customHeight="1" x14ac:dyDescent="0.25">
      <c r="A94" s="173">
        <v>1</v>
      </c>
      <c r="B94" s="397" t="s">
        <v>251</v>
      </c>
      <c r="C94" s="398"/>
      <c r="D94" s="174">
        <v>3000</v>
      </c>
      <c r="E94" s="175" t="s">
        <v>118</v>
      </c>
      <c r="F94" s="161">
        <v>32</v>
      </c>
      <c r="G94" s="162">
        <v>15</v>
      </c>
      <c r="H94" s="162"/>
      <c r="I94" s="162"/>
      <c r="J94" s="163" t="s">
        <v>72</v>
      </c>
      <c r="K94" s="170"/>
      <c r="L94" s="171"/>
      <c r="M94" s="171"/>
      <c r="N94" s="171"/>
      <c r="O94" s="172"/>
      <c r="P94" s="95"/>
      <c r="Q94" s="57"/>
    </row>
    <row r="95" spans="1:17" ht="15.75" customHeight="1" x14ac:dyDescent="0.25">
      <c r="A95" s="147">
        <v>2</v>
      </c>
      <c r="B95" s="399" t="s">
        <v>191</v>
      </c>
      <c r="C95" s="400"/>
      <c r="D95" s="279">
        <v>3000</v>
      </c>
      <c r="E95" s="148" t="s">
        <v>118</v>
      </c>
      <c r="F95" s="161"/>
      <c r="G95" s="162"/>
      <c r="H95" s="46"/>
      <c r="I95" s="46"/>
      <c r="J95" s="133"/>
      <c r="K95" s="132">
        <v>32</v>
      </c>
      <c r="L95" s="46"/>
      <c r="M95" s="46"/>
      <c r="N95" s="46"/>
      <c r="O95" s="133" t="s">
        <v>72</v>
      </c>
      <c r="P95" s="95"/>
      <c r="Q95" s="57"/>
    </row>
    <row r="96" spans="1:17" ht="15.75" customHeight="1" x14ac:dyDescent="0.25">
      <c r="A96" s="147">
        <v>3</v>
      </c>
      <c r="B96" s="399" t="s">
        <v>64</v>
      </c>
      <c r="C96" s="400"/>
      <c r="D96" s="279">
        <v>3000</v>
      </c>
      <c r="E96" s="148" t="s">
        <v>118</v>
      </c>
      <c r="F96" s="161"/>
      <c r="G96" s="162"/>
      <c r="H96" s="46"/>
      <c r="I96" s="46"/>
      <c r="J96" s="133"/>
      <c r="K96" s="132">
        <v>32</v>
      </c>
      <c r="L96" s="46"/>
      <c r="M96" s="46"/>
      <c r="N96" s="46"/>
      <c r="O96" s="133" t="s">
        <v>72</v>
      </c>
      <c r="P96" s="95"/>
      <c r="Q96" s="57"/>
    </row>
    <row r="97" spans="1:17" ht="15.75" customHeight="1" thickBot="1" x14ac:dyDescent="0.3">
      <c r="A97" s="149">
        <v>4</v>
      </c>
      <c r="B97" s="379" t="s">
        <v>59</v>
      </c>
      <c r="C97" s="380"/>
      <c r="D97" s="280">
        <v>3000</v>
      </c>
      <c r="E97" s="151" t="s">
        <v>76</v>
      </c>
      <c r="F97" s="161">
        <v>35</v>
      </c>
      <c r="G97" s="162"/>
      <c r="H97" s="159"/>
      <c r="I97" s="159"/>
      <c r="J97" s="160" t="s">
        <v>72</v>
      </c>
      <c r="K97" s="158"/>
      <c r="L97" s="159"/>
      <c r="M97" s="159"/>
      <c r="N97" s="159"/>
      <c r="O97" s="160"/>
      <c r="P97" s="95"/>
      <c r="Q97" s="57"/>
    </row>
    <row r="98" spans="1:17" ht="13.5" thickBot="1" x14ac:dyDescent="0.25">
      <c r="D98" s="381" t="s">
        <v>13</v>
      </c>
      <c r="E98" s="382"/>
      <c r="F98" s="140">
        <f>SUM(F94:F97)</f>
        <v>67</v>
      </c>
      <c r="G98" s="140">
        <f>SUM(G94:G97)</f>
        <v>15</v>
      </c>
      <c r="H98" s="140">
        <f>SUM(H94:H97)</f>
        <v>0</v>
      </c>
      <c r="I98" s="179">
        <f>SUM(I94:I97)</f>
        <v>0</v>
      </c>
      <c r="J98" s="180"/>
      <c r="K98" s="140">
        <f>SUM(K94:K97)</f>
        <v>64</v>
      </c>
      <c r="L98" s="140">
        <f t="shared" ref="L98:N98" si="5">SUM(L94:L97)</f>
        <v>0</v>
      </c>
      <c r="M98" s="140">
        <f t="shared" si="5"/>
        <v>0</v>
      </c>
      <c r="N98" s="140">
        <f t="shared" si="5"/>
        <v>0</v>
      </c>
      <c r="O98" s="141"/>
      <c r="P98" s="96"/>
      <c r="Q98" s="57"/>
    </row>
    <row r="99" spans="1:17" x14ac:dyDescent="0.2">
      <c r="Q99" s="57"/>
    </row>
    <row r="100" spans="1:17" x14ac:dyDescent="0.2">
      <c r="A100" s="359" t="s">
        <v>69</v>
      </c>
      <c r="B100" s="359"/>
      <c r="C100" s="28" t="s">
        <v>126</v>
      </c>
      <c r="D100" s="1"/>
      <c r="E100" s="4"/>
      <c r="F100" s="4"/>
      <c r="G100" s="1"/>
      <c r="H100" s="5"/>
      <c r="I100" s="5"/>
      <c r="J100" s="4"/>
      <c r="K100" s="5"/>
      <c r="L100" s="5"/>
      <c r="M100" s="5"/>
      <c r="N100" s="5"/>
      <c r="Q100" s="57"/>
    </row>
    <row r="101" spans="1:17" ht="15.75" customHeight="1" x14ac:dyDescent="0.2">
      <c r="A101" s="16"/>
      <c r="B101" s="16"/>
      <c r="C101" s="28" t="s">
        <v>125</v>
      </c>
      <c r="D101" s="1"/>
      <c r="E101" s="4"/>
      <c r="F101" s="4"/>
      <c r="G101" s="1"/>
      <c r="H101" s="5"/>
      <c r="I101" s="5"/>
      <c r="J101" s="4"/>
      <c r="K101" s="5"/>
      <c r="L101" s="5"/>
      <c r="M101" s="5"/>
      <c r="N101" s="5"/>
      <c r="Q101" s="57"/>
    </row>
    <row r="102" spans="1:17" ht="13.5" thickBot="1" x14ac:dyDescent="0.25">
      <c r="A102" s="82"/>
      <c r="B102" s="83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57"/>
    </row>
    <row r="103" spans="1:17" x14ac:dyDescent="0.2">
      <c r="A103" s="360" t="s">
        <v>24</v>
      </c>
      <c r="B103" s="361"/>
      <c r="C103" s="360" t="s">
        <v>155</v>
      </c>
      <c r="D103" s="364"/>
      <c r="E103" s="365"/>
      <c r="F103" s="383" t="s">
        <v>78</v>
      </c>
      <c r="G103" s="384"/>
      <c r="H103" s="384"/>
      <c r="I103" s="384"/>
      <c r="J103" s="385"/>
      <c r="K103" s="389" t="s">
        <v>158</v>
      </c>
      <c r="L103" s="390"/>
      <c r="M103" s="390"/>
      <c r="N103" s="390"/>
      <c r="O103" s="391"/>
      <c r="P103" s="93"/>
      <c r="Q103" s="57"/>
    </row>
    <row r="104" spans="1:17" ht="13.5" thickBot="1" x14ac:dyDescent="0.25">
      <c r="A104" s="362"/>
      <c r="B104" s="363"/>
      <c r="C104" s="362"/>
      <c r="D104" s="366"/>
      <c r="E104" s="367"/>
      <c r="F104" s="386"/>
      <c r="G104" s="387"/>
      <c r="H104" s="387"/>
      <c r="I104" s="387"/>
      <c r="J104" s="388"/>
      <c r="K104" s="392"/>
      <c r="L104" s="393"/>
      <c r="M104" s="393"/>
      <c r="N104" s="393"/>
      <c r="O104" s="394"/>
      <c r="P104" s="93"/>
      <c r="Q104" s="57"/>
    </row>
    <row r="105" spans="1:17" ht="13.5" thickBot="1" x14ac:dyDescent="0.25">
      <c r="A105" s="176" t="s">
        <v>9</v>
      </c>
      <c r="B105" s="401" t="s">
        <v>10</v>
      </c>
      <c r="C105" s="402"/>
      <c r="D105" s="177" t="s">
        <v>15</v>
      </c>
      <c r="E105" s="178" t="s">
        <v>8</v>
      </c>
      <c r="F105" s="164" t="s">
        <v>11</v>
      </c>
      <c r="G105" s="165" t="s">
        <v>42</v>
      </c>
      <c r="H105" s="165" t="s">
        <v>34</v>
      </c>
      <c r="I105" s="165" t="s">
        <v>14</v>
      </c>
      <c r="J105" s="166" t="s">
        <v>12</v>
      </c>
      <c r="K105" s="167" t="s">
        <v>11</v>
      </c>
      <c r="L105" s="168" t="s">
        <v>42</v>
      </c>
      <c r="M105" s="168" t="s">
        <v>34</v>
      </c>
      <c r="N105" s="168" t="s">
        <v>157</v>
      </c>
      <c r="O105" s="169" t="s">
        <v>12</v>
      </c>
      <c r="P105" s="94"/>
      <c r="Q105" s="57"/>
    </row>
    <row r="106" spans="1:17" ht="15.75" customHeight="1" x14ac:dyDescent="0.25">
      <c r="A106" s="173">
        <v>1</v>
      </c>
      <c r="B106" s="397" t="s">
        <v>286</v>
      </c>
      <c r="C106" s="398"/>
      <c r="D106" s="174">
        <v>3000</v>
      </c>
      <c r="E106" s="175" t="s">
        <v>76</v>
      </c>
      <c r="F106" s="161"/>
      <c r="G106" s="162"/>
      <c r="H106" s="162"/>
      <c r="I106" s="162"/>
      <c r="J106" s="163"/>
      <c r="K106" s="170">
        <v>35</v>
      </c>
      <c r="L106" s="171"/>
      <c r="M106" s="171"/>
      <c r="N106" s="171"/>
      <c r="O106" s="172" t="s">
        <v>72</v>
      </c>
      <c r="P106" s="95"/>
      <c r="Q106" s="57"/>
    </row>
    <row r="107" spans="1:17" ht="15.75" customHeight="1" x14ac:dyDescent="0.25">
      <c r="A107" s="147">
        <v>2</v>
      </c>
      <c r="B107" s="399" t="s">
        <v>264</v>
      </c>
      <c r="C107" s="400"/>
      <c r="D107" s="279">
        <v>3000</v>
      </c>
      <c r="E107" s="148" t="s">
        <v>118</v>
      </c>
      <c r="F107" s="161"/>
      <c r="G107" s="162"/>
      <c r="H107" s="46"/>
      <c r="I107" s="46"/>
      <c r="J107" s="133"/>
      <c r="K107" s="132">
        <v>32</v>
      </c>
      <c r="L107" s="46"/>
      <c r="M107" s="46"/>
      <c r="N107" s="46"/>
      <c r="O107" s="133" t="s">
        <v>72</v>
      </c>
      <c r="P107" s="95"/>
      <c r="Q107" s="57"/>
    </row>
    <row r="108" spans="1:17" ht="15.75" customHeight="1" x14ac:dyDescent="0.25">
      <c r="A108" s="147">
        <v>3</v>
      </c>
      <c r="B108" s="399" t="s">
        <v>184</v>
      </c>
      <c r="C108" s="400"/>
      <c r="D108" s="279">
        <v>3000</v>
      </c>
      <c r="E108" s="148" t="s">
        <v>118</v>
      </c>
      <c r="F108" s="161"/>
      <c r="G108" s="162"/>
      <c r="H108" s="46"/>
      <c r="I108" s="46"/>
      <c r="J108" s="133"/>
      <c r="K108" s="132">
        <v>32</v>
      </c>
      <c r="L108" s="46"/>
      <c r="M108" s="46"/>
      <c r="N108" s="46"/>
      <c r="O108" s="133" t="s">
        <v>72</v>
      </c>
      <c r="P108" s="95"/>
      <c r="Q108" s="57"/>
    </row>
    <row r="109" spans="1:17" ht="15.75" customHeight="1" thickBot="1" x14ac:dyDescent="0.3">
      <c r="A109" s="149">
        <v>4</v>
      </c>
      <c r="B109" s="379" t="s">
        <v>187</v>
      </c>
      <c r="C109" s="380"/>
      <c r="D109" s="280">
        <v>3000</v>
      </c>
      <c r="E109" s="151" t="s">
        <v>76</v>
      </c>
      <c r="F109" s="161">
        <v>35</v>
      </c>
      <c r="G109" s="162"/>
      <c r="H109" s="159"/>
      <c r="I109" s="159"/>
      <c r="J109" s="160" t="s">
        <v>72</v>
      </c>
      <c r="K109" s="158"/>
      <c r="L109" s="159"/>
      <c r="M109" s="159"/>
      <c r="N109" s="159"/>
      <c r="O109" s="160"/>
      <c r="P109" s="95"/>
      <c r="Q109" s="57"/>
    </row>
    <row r="110" spans="1:17" ht="13.5" thickBot="1" x14ac:dyDescent="0.25">
      <c r="D110" s="381" t="s">
        <v>13</v>
      </c>
      <c r="E110" s="382"/>
      <c r="F110" s="140">
        <f>SUM(F106:F109)</f>
        <v>35</v>
      </c>
      <c r="G110" s="140">
        <f>SUM(G106:G109)</f>
        <v>0</v>
      </c>
      <c r="H110" s="140">
        <f>SUM(H106:H109)</f>
        <v>0</v>
      </c>
      <c r="I110" s="179">
        <f>SUM(I106:I109)</f>
        <v>0</v>
      </c>
      <c r="J110" s="180"/>
      <c r="K110" s="140">
        <f>SUM(K106:K109)</f>
        <v>99</v>
      </c>
      <c r="L110" s="140">
        <f t="shared" ref="L110:N110" si="6">SUM(L106:L109)</f>
        <v>0</v>
      </c>
      <c r="M110" s="140">
        <f t="shared" si="6"/>
        <v>0</v>
      </c>
      <c r="N110" s="140">
        <f t="shared" si="6"/>
        <v>0</v>
      </c>
      <c r="O110" s="141"/>
      <c r="P110" s="96"/>
      <c r="Q110" s="57"/>
    </row>
    <row r="111" spans="1:17" x14ac:dyDescent="0.2">
      <c r="Q111" s="57"/>
    </row>
    <row r="112" spans="1:17" ht="15.75" customHeight="1" x14ac:dyDescent="0.2">
      <c r="A112" s="359" t="s">
        <v>69</v>
      </c>
      <c r="B112" s="359"/>
      <c r="C112" s="28" t="s">
        <v>126</v>
      </c>
      <c r="D112" s="1"/>
      <c r="E112" s="4"/>
      <c r="F112" s="4"/>
      <c r="G112" s="1"/>
      <c r="H112" s="5"/>
      <c r="I112" s="5"/>
      <c r="J112" s="4"/>
      <c r="K112" s="5"/>
      <c r="L112" s="5"/>
      <c r="M112" s="5"/>
      <c r="N112" s="5"/>
      <c r="Q112" s="57"/>
    </row>
    <row r="113" spans="1:17" x14ac:dyDescent="0.2">
      <c r="A113" s="16"/>
      <c r="B113" s="16"/>
      <c r="C113" s="28" t="s">
        <v>125</v>
      </c>
      <c r="D113" s="1"/>
      <c r="E113" s="4"/>
      <c r="F113" s="4"/>
      <c r="G113" s="1"/>
      <c r="H113" s="5"/>
      <c r="I113" s="5"/>
      <c r="J113" s="4"/>
      <c r="K113" s="5"/>
      <c r="L113" s="5"/>
      <c r="M113" s="5"/>
      <c r="N113" s="5"/>
      <c r="Q113" s="57"/>
    </row>
    <row r="114" spans="1:17" ht="13.5" thickBot="1" x14ac:dyDescent="0.25">
      <c r="A114" s="82"/>
      <c r="B114" s="83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57"/>
    </row>
    <row r="115" spans="1:17" x14ac:dyDescent="0.2">
      <c r="A115" s="360" t="s">
        <v>25</v>
      </c>
      <c r="B115" s="361"/>
      <c r="C115" s="360" t="s">
        <v>155</v>
      </c>
      <c r="D115" s="364"/>
      <c r="E115" s="365"/>
      <c r="F115" s="383" t="s">
        <v>78</v>
      </c>
      <c r="G115" s="384"/>
      <c r="H115" s="384"/>
      <c r="I115" s="384"/>
      <c r="J115" s="385"/>
      <c r="K115" s="389" t="s">
        <v>158</v>
      </c>
      <c r="L115" s="390"/>
      <c r="M115" s="390"/>
      <c r="N115" s="390"/>
      <c r="O115" s="391"/>
      <c r="P115" s="93"/>
      <c r="Q115" s="57"/>
    </row>
    <row r="116" spans="1:17" ht="13.5" thickBot="1" x14ac:dyDescent="0.25">
      <c r="A116" s="362"/>
      <c r="B116" s="363"/>
      <c r="C116" s="362"/>
      <c r="D116" s="366"/>
      <c r="E116" s="367"/>
      <c r="F116" s="386"/>
      <c r="G116" s="387"/>
      <c r="H116" s="387"/>
      <c r="I116" s="387"/>
      <c r="J116" s="388"/>
      <c r="K116" s="392"/>
      <c r="L116" s="393"/>
      <c r="M116" s="393"/>
      <c r="N116" s="393"/>
      <c r="O116" s="394"/>
      <c r="P116" s="93"/>
      <c r="Q116" s="57"/>
    </row>
    <row r="117" spans="1:17" ht="13.5" thickBot="1" x14ac:dyDescent="0.25">
      <c r="A117" s="176" t="s">
        <v>9</v>
      </c>
      <c r="B117" s="401" t="s">
        <v>10</v>
      </c>
      <c r="C117" s="402"/>
      <c r="D117" s="177" t="s">
        <v>15</v>
      </c>
      <c r="E117" s="178" t="s">
        <v>8</v>
      </c>
      <c r="F117" s="164" t="s">
        <v>11</v>
      </c>
      <c r="G117" s="165" t="s">
        <v>42</v>
      </c>
      <c r="H117" s="165" t="s">
        <v>34</v>
      </c>
      <c r="I117" s="165" t="s">
        <v>14</v>
      </c>
      <c r="J117" s="166" t="s">
        <v>12</v>
      </c>
      <c r="K117" s="167" t="s">
        <v>11</v>
      </c>
      <c r="L117" s="168" t="s">
        <v>42</v>
      </c>
      <c r="M117" s="168" t="s">
        <v>34</v>
      </c>
      <c r="N117" s="168" t="s">
        <v>157</v>
      </c>
      <c r="O117" s="169" t="s">
        <v>12</v>
      </c>
      <c r="P117" s="94"/>
      <c r="Q117" s="57"/>
    </row>
    <row r="118" spans="1:17" ht="15.75" customHeight="1" x14ac:dyDescent="0.25">
      <c r="A118" s="173">
        <v>1</v>
      </c>
      <c r="B118" s="397" t="s">
        <v>284</v>
      </c>
      <c r="C118" s="398"/>
      <c r="D118" s="174">
        <v>3000</v>
      </c>
      <c r="E118" s="175" t="s">
        <v>76</v>
      </c>
      <c r="F118" s="161">
        <v>35</v>
      </c>
      <c r="G118" s="162"/>
      <c r="H118" s="162"/>
      <c r="I118" s="162"/>
      <c r="J118" s="163" t="s">
        <v>72</v>
      </c>
      <c r="K118" s="170"/>
      <c r="L118" s="171"/>
      <c r="M118" s="171"/>
      <c r="N118" s="171"/>
      <c r="O118" s="172"/>
      <c r="P118" s="95"/>
      <c r="Q118" s="57"/>
    </row>
    <row r="119" spans="1:17" ht="15.75" customHeight="1" x14ac:dyDescent="0.25">
      <c r="A119" s="147">
        <v>2</v>
      </c>
      <c r="B119" s="399" t="s">
        <v>285</v>
      </c>
      <c r="C119" s="400"/>
      <c r="D119" s="279">
        <v>3000</v>
      </c>
      <c r="E119" s="148" t="s">
        <v>76</v>
      </c>
      <c r="F119" s="161">
        <v>35</v>
      </c>
      <c r="G119" s="162"/>
      <c r="H119" s="46"/>
      <c r="I119" s="46"/>
      <c r="J119" s="133" t="s">
        <v>72</v>
      </c>
      <c r="K119" s="132"/>
      <c r="L119" s="46"/>
      <c r="M119" s="46"/>
      <c r="N119" s="46"/>
      <c r="O119" s="133"/>
      <c r="P119" s="95"/>
      <c r="Q119" s="57"/>
    </row>
    <row r="120" spans="1:17" ht="15.75" customHeight="1" x14ac:dyDescent="0.25">
      <c r="A120" s="147">
        <v>3</v>
      </c>
      <c r="B120" s="399" t="s">
        <v>187</v>
      </c>
      <c r="C120" s="400"/>
      <c r="D120" s="279">
        <v>3000</v>
      </c>
      <c r="E120" s="148" t="s">
        <v>48</v>
      </c>
      <c r="F120" s="161"/>
      <c r="G120" s="162"/>
      <c r="H120" s="46"/>
      <c r="I120" s="46">
        <v>-75</v>
      </c>
      <c r="J120" s="133"/>
      <c r="K120" s="132"/>
      <c r="L120" s="46"/>
      <c r="M120" s="46"/>
      <c r="N120" s="46">
        <v>145</v>
      </c>
      <c r="O120" s="133" t="s">
        <v>72</v>
      </c>
      <c r="P120" s="95"/>
      <c r="Q120" s="57"/>
    </row>
    <row r="121" spans="1:17" ht="15.75" customHeight="1" thickBot="1" x14ac:dyDescent="0.3">
      <c r="A121" s="149">
        <v>4</v>
      </c>
      <c r="B121" s="379" t="s">
        <v>296</v>
      </c>
      <c r="C121" s="380"/>
      <c r="D121" s="280">
        <v>3000</v>
      </c>
      <c r="E121" s="151" t="s">
        <v>51</v>
      </c>
      <c r="F121" s="161"/>
      <c r="G121" s="162"/>
      <c r="H121" s="159"/>
      <c r="I121" s="159"/>
      <c r="J121" s="160"/>
      <c r="K121" s="158"/>
      <c r="L121" s="159"/>
      <c r="M121" s="159"/>
      <c r="N121" s="159"/>
      <c r="O121" s="160"/>
      <c r="P121" s="95"/>
      <c r="Q121" s="57"/>
    </row>
    <row r="122" spans="1:17" ht="13.5" thickBot="1" x14ac:dyDescent="0.25">
      <c r="D122" s="381" t="s">
        <v>13</v>
      </c>
      <c r="E122" s="382"/>
      <c r="F122" s="140">
        <f>SUM(F118:F121)</f>
        <v>70</v>
      </c>
      <c r="G122" s="140">
        <f>SUM(G118:G121)</f>
        <v>0</v>
      </c>
      <c r="H122" s="140">
        <f>SUM(H118:H121)</f>
        <v>0</v>
      </c>
      <c r="I122" s="179">
        <f>SUM(I118:I121)</f>
        <v>-75</v>
      </c>
      <c r="J122" s="180"/>
      <c r="K122" s="140">
        <f>SUM(K118:K121)</f>
        <v>0</v>
      </c>
      <c r="L122" s="140">
        <f t="shared" ref="L122:N122" si="7">SUM(L118:L121)</f>
        <v>0</v>
      </c>
      <c r="M122" s="140">
        <f t="shared" si="7"/>
        <v>0</v>
      </c>
      <c r="N122" s="140">
        <f t="shared" si="7"/>
        <v>145</v>
      </c>
      <c r="O122" s="141"/>
      <c r="P122" s="96"/>
      <c r="Q122" s="57"/>
    </row>
    <row r="123" spans="1:17" x14ac:dyDescent="0.2">
      <c r="Q123" s="57"/>
    </row>
    <row r="124" spans="1:17" x14ac:dyDescent="0.2">
      <c r="A124" s="359" t="s">
        <v>69</v>
      </c>
      <c r="B124" s="359"/>
      <c r="C124" s="28" t="s">
        <v>126</v>
      </c>
      <c r="D124" s="1"/>
      <c r="E124" s="4"/>
      <c r="F124" s="4"/>
      <c r="G124" s="1"/>
      <c r="H124" s="5"/>
      <c r="I124" s="5"/>
      <c r="J124" s="4"/>
      <c r="K124" s="5"/>
      <c r="L124" s="5"/>
      <c r="M124" s="5"/>
      <c r="N124" s="5"/>
      <c r="Q124" s="57"/>
    </row>
    <row r="125" spans="1:17" x14ac:dyDescent="0.2">
      <c r="A125" s="16"/>
      <c r="B125" s="16"/>
      <c r="C125" s="28" t="s">
        <v>125</v>
      </c>
      <c r="D125" s="1"/>
      <c r="E125" s="4"/>
      <c r="F125" s="4"/>
      <c r="G125" s="1"/>
      <c r="H125" s="5"/>
      <c r="I125" s="5"/>
      <c r="J125" s="4"/>
      <c r="K125" s="5"/>
      <c r="L125" s="5"/>
      <c r="M125" s="5"/>
      <c r="N125" s="5"/>
      <c r="Q125" s="57"/>
    </row>
    <row r="126" spans="1:17" ht="13.5" thickBot="1" x14ac:dyDescent="0.25">
      <c r="A126" s="82"/>
      <c r="B126" s="83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57"/>
    </row>
    <row r="127" spans="1:17" x14ac:dyDescent="0.2">
      <c r="A127" s="360" t="s">
        <v>26</v>
      </c>
      <c r="B127" s="361"/>
      <c r="C127" s="360" t="s">
        <v>155</v>
      </c>
      <c r="D127" s="364"/>
      <c r="E127" s="365"/>
      <c r="F127" s="383" t="s">
        <v>78</v>
      </c>
      <c r="G127" s="384"/>
      <c r="H127" s="384"/>
      <c r="I127" s="384"/>
      <c r="J127" s="385"/>
      <c r="K127" s="389" t="s">
        <v>158</v>
      </c>
      <c r="L127" s="390"/>
      <c r="M127" s="390"/>
      <c r="N127" s="390"/>
      <c r="O127" s="391"/>
      <c r="P127" s="93"/>
      <c r="Q127" s="57"/>
    </row>
    <row r="128" spans="1:17" ht="13.5" thickBot="1" x14ac:dyDescent="0.25">
      <c r="A128" s="362"/>
      <c r="B128" s="363"/>
      <c r="C128" s="362"/>
      <c r="D128" s="366"/>
      <c r="E128" s="367"/>
      <c r="F128" s="386"/>
      <c r="G128" s="387"/>
      <c r="H128" s="387"/>
      <c r="I128" s="387"/>
      <c r="J128" s="388"/>
      <c r="K128" s="392"/>
      <c r="L128" s="393"/>
      <c r="M128" s="393"/>
      <c r="N128" s="393"/>
      <c r="O128" s="394"/>
      <c r="P128" s="93"/>
      <c r="Q128" s="57"/>
    </row>
    <row r="129" spans="1:17" ht="13.5" thickBot="1" x14ac:dyDescent="0.25">
      <c r="A129" s="176" t="s">
        <v>9</v>
      </c>
      <c r="B129" s="401" t="s">
        <v>10</v>
      </c>
      <c r="C129" s="402"/>
      <c r="D129" s="177" t="s">
        <v>15</v>
      </c>
      <c r="E129" s="178" t="s">
        <v>8</v>
      </c>
      <c r="F129" s="164" t="s">
        <v>11</v>
      </c>
      <c r="G129" s="165" t="s">
        <v>42</v>
      </c>
      <c r="H129" s="165" t="s">
        <v>34</v>
      </c>
      <c r="I129" s="165" t="s">
        <v>14</v>
      </c>
      <c r="J129" s="166" t="s">
        <v>12</v>
      </c>
      <c r="K129" s="167" t="s">
        <v>11</v>
      </c>
      <c r="L129" s="168" t="s">
        <v>42</v>
      </c>
      <c r="M129" s="168" t="s">
        <v>34</v>
      </c>
      <c r="N129" s="168" t="s">
        <v>157</v>
      </c>
      <c r="O129" s="169" t="s">
        <v>12</v>
      </c>
      <c r="P129" s="94"/>
      <c r="Q129" s="57"/>
    </row>
    <row r="130" spans="1:17" ht="15.75" customHeight="1" x14ac:dyDescent="0.25">
      <c r="A130" s="173">
        <v>1</v>
      </c>
      <c r="B130" s="397" t="s">
        <v>256</v>
      </c>
      <c r="C130" s="398"/>
      <c r="D130" s="174">
        <v>3000</v>
      </c>
      <c r="E130" s="175" t="s">
        <v>118</v>
      </c>
      <c r="F130" s="161">
        <v>32</v>
      </c>
      <c r="G130" s="162"/>
      <c r="H130" s="162"/>
      <c r="I130" s="162"/>
      <c r="J130" s="163" t="s">
        <v>72</v>
      </c>
      <c r="K130" s="170"/>
      <c r="L130" s="171"/>
      <c r="M130" s="171"/>
      <c r="N130" s="171"/>
      <c r="O130" s="172"/>
      <c r="P130" s="95"/>
      <c r="Q130" s="57"/>
    </row>
    <row r="131" spans="1:17" ht="15.75" customHeight="1" x14ac:dyDescent="0.25">
      <c r="A131" s="147">
        <v>2</v>
      </c>
      <c r="B131" s="399" t="s">
        <v>191</v>
      </c>
      <c r="C131" s="400"/>
      <c r="D131" s="279">
        <v>3000</v>
      </c>
      <c r="E131" s="148" t="s">
        <v>118</v>
      </c>
      <c r="F131" s="161"/>
      <c r="G131" s="162"/>
      <c r="H131" s="46"/>
      <c r="I131" s="46"/>
      <c r="J131" s="133"/>
      <c r="K131" s="132">
        <v>32</v>
      </c>
      <c r="L131" s="46"/>
      <c r="M131" s="46"/>
      <c r="N131" s="46"/>
      <c r="O131" s="133" t="s">
        <v>72</v>
      </c>
      <c r="P131" s="95"/>
      <c r="Q131" s="57"/>
    </row>
    <row r="132" spans="1:17" ht="15.75" customHeight="1" x14ac:dyDescent="0.25">
      <c r="A132" s="147">
        <v>3</v>
      </c>
      <c r="B132" s="399" t="s">
        <v>64</v>
      </c>
      <c r="C132" s="400"/>
      <c r="D132" s="279">
        <v>3000</v>
      </c>
      <c r="E132" s="148" t="s">
        <v>118</v>
      </c>
      <c r="F132" s="161"/>
      <c r="G132" s="162"/>
      <c r="H132" s="46"/>
      <c r="I132" s="46"/>
      <c r="J132" s="133"/>
      <c r="K132" s="132">
        <v>32</v>
      </c>
      <c r="L132" s="46"/>
      <c r="M132" s="46"/>
      <c r="N132" s="46"/>
      <c r="O132" s="133" t="s">
        <v>72</v>
      </c>
      <c r="P132" s="95"/>
      <c r="Q132" s="57"/>
    </row>
    <row r="133" spans="1:17" ht="15.75" customHeight="1" thickBot="1" x14ac:dyDescent="0.3">
      <c r="A133" s="149">
        <v>4</v>
      </c>
      <c r="B133" s="379" t="s">
        <v>59</v>
      </c>
      <c r="C133" s="380"/>
      <c r="D133" s="280">
        <v>3000</v>
      </c>
      <c r="E133" s="151" t="s">
        <v>76</v>
      </c>
      <c r="F133" s="161">
        <v>35</v>
      </c>
      <c r="G133" s="162"/>
      <c r="H133" s="159"/>
      <c r="I133" s="159"/>
      <c r="J133" s="160" t="s">
        <v>72</v>
      </c>
      <c r="K133" s="158"/>
      <c r="L133" s="159"/>
      <c r="M133" s="159"/>
      <c r="N133" s="159"/>
      <c r="O133" s="160"/>
      <c r="P133" s="95"/>
      <c r="Q133" s="57"/>
    </row>
    <row r="134" spans="1:17" ht="13.5" thickBot="1" x14ac:dyDescent="0.25">
      <c r="D134" s="381" t="s">
        <v>13</v>
      </c>
      <c r="E134" s="382"/>
      <c r="F134" s="140">
        <f>SUM(F130:F133)</f>
        <v>67</v>
      </c>
      <c r="G134" s="140">
        <f>SUM(G130:G133)</f>
        <v>0</v>
      </c>
      <c r="H134" s="140">
        <f>SUM(H130:H133)</f>
        <v>0</v>
      </c>
      <c r="I134" s="179">
        <f>SUM(I130:I133)</f>
        <v>0</v>
      </c>
      <c r="J134" s="180"/>
      <c r="K134" s="140">
        <f>SUM(K130:K133)</f>
        <v>64</v>
      </c>
      <c r="L134" s="140">
        <f t="shared" ref="L134:N134" si="8">SUM(L130:L133)</f>
        <v>0</v>
      </c>
      <c r="M134" s="140">
        <f t="shared" si="8"/>
        <v>0</v>
      </c>
      <c r="N134" s="140">
        <f t="shared" si="8"/>
        <v>0</v>
      </c>
      <c r="O134" s="141"/>
      <c r="P134" s="96"/>
      <c r="Q134" s="57"/>
    </row>
    <row r="135" spans="1:17" x14ac:dyDescent="0.2">
      <c r="Q135" s="57"/>
    </row>
    <row r="136" spans="1:17" x14ac:dyDescent="0.2">
      <c r="A136" s="359" t="s">
        <v>69</v>
      </c>
      <c r="B136" s="359"/>
      <c r="C136" s="28" t="s">
        <v>126</v>
      </c>
      <c r="D136" s="1"/>
      <c r="E136" s="4"/>
      <c r="F136" s="4"/>
      <c r="G136" s="1"/>
      <c r="H136" s="5"/>
      <c r="I136" s="5"/>
      <c r="J136" s="4"/>
      <c r="K136" s="5"/>
      <c r="L136" s="5"/>
      <c r="M136" s="5"/>
      <c r="N136" s="5"/>
      <c r="Q136" s="57"/>
    </row>
    <row r="137" spans="1:17" x14ac:dyDescent="0.2">
      <c r="A137" s="16"/>
      <c r="B137" s="16"/>
      <c r="C137" s="28" t="s">
        <v>125</v>
      </c>
      <c r="D137" s="1"/>
      <c r="E137" s="4"/>
      <c r="F137" s="4"/>
      <c r="G137" s="1"/>
      <c r="H137" s="5"/>
      <c r="I137" s="5"/>
      <c r="J137" s="4"/>
      <c r="K137" s="5"/>
      <c r="L137" s="5"/>
      <c r="M137" s="5"/>
      <c r="N137" s="5"/>
      <c r="Q137" s="57"/>
    </row>
    <row r="138" spans="1:17" ht="13.5" thickBot="1" x14ac:dyDescent="0.25">
      <c r="A138" s="82"/>
      <c r="B138" s="83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57"/>
    </row>
    <row r="139" spans="1:17" x14ac:dyDescent="0.2">
      <c r="A139" s="360" t="s">
        <v>27</v>
      </c>
      <c r="B139" s="361"/>
      <c r="C139" s="360" t="s">
        <v>155</v>
      </c>
      <c r="D139" s="364"/>
      <c r="E139" s="365"/>
      <c r="F139" s="383" t="s">
        <v>78</v>
      </c>
      <c r="G139" s="384"/>
      <c r="H139" s="384"/>
      <c r="I139" s="384"/>
      <c r="J139" s="385"/>
      <c r="K139" s="389" t="s">
        <v>158</v>
      </c>
      <c r="L139" s="390"/>
      <c r="M139" s="390"/>
      <c r="N139" s="390"/>
      <c r="O139" s="391"/>
      <c r="P139" s="93"/>
      <c r="Q139" s="57"/>
    </row>
    <row r="140" spans="1:17" ht="13.5" thickBot="1" x14ac:dyDescent="0.25">
      <c r="A140" s="362"/>
      <c r="B140" s="363"/>
      <c r="C140" s="362"/>
      <c r="D140" s="366"/>
      <c r="E140" s="367"/>
      <c r="F140" s="386"/>
      <c r="G140" s="387"/>
      <c r="H140" s="387"/>
      <c r="I140" s="387"/>
      <c r="J140" s="388"/>
      <c r="K140" s="392"/>
      <c r="L140" s="393"/>
      <c r="M140" s="393"/>
      <c r="N140" s="393"/>
      <c r="O140" s="394"/>
      <c r="P140" s="93"/>
      <c r="Q140" s="57"/>
    </row>
    <row r="141" spans="1:17" ht="13.5" thickBot="1" x14ac:dyDescent="0.25">
      <c r="A141" s="176" t="s">
        <v>9</v>
      </c>
      <c r="B141" s="401" t="s">
        <v>10</v>
      </c>
      <c r="C141" s="402"/>
      <c r="D141" s="177" t="s">
        <v>15</v>
      </c>
      <c r="E141" s="178" t="s">
        <v>8</v>
      </c>
      <c r="F141" s="164" t="s">
        <v>11</v>
      </c>
      <c r="G141" s="165" t="s">
        <v>42</v>
      </c>
      <c r="H141" s="165" t="s">
        <v>34</v>
      </c>
      <c r="I141" s="165" t="s">
        <v>14</v>
      </c>
      <c r="J141" s="166" t="s">
        <v>12</v>
      </c>
      <c r="K141" s="167" t="s">
        <v>11</v>
      </c>
      <c r="L141" s="168" t="s">
        <v>42</v>
      </c>
      <c r="M141" s="168" t="s">
        <v>34</v>
      </c>
      <c r="N141" s="168" t="s">
        <v>157</v>
      </c>
      <c r="O141" s="169" t="s">
        <v>12</v>
      </c>
      <c r="P141" s="94"/>
      <c r="Q141" s="57"/>
    </row>
    <row r="142" spans="1:17" ht="15.75" customHeight="1" x14ac:dyDescent="0.25">
      <c r="A142" s="173">
        <v>1</v>
      </c>
      <c r="B142" s="397"/>
      <c r="C142" s="398"/>
      <c r="D142" s="174"/>
      <c r="E142" s="175"/>
      <c r="F142" s="161"/>
      <c r="G142" s="162"/>
      <c r="H142" s="162"/>
      <c r="I142" s="162"/>
      <c r="J142" s="163"/>
      <c r="K142" s="170"/>
      <c r="L142" s="171"/>
      <c r="M142" s="171"/>
      <c r="N142" s="171"/>
      <c r="O142" s="172"/>
      <c r="P142" s="95"/>
      <c r="Q142" s="57"/>
    </row>
    <row r="143" spans="1:17" ht="15.75" customHeight="1" x14ac:dyDescent="0.25">
      <c r="A143" s="147">
        <v>2</v>
      </c>
      <c r="B143" s="399"/>
      <c r="C143" s="400"/>
      <c r="D143" s="279"/>
      <c r="E143" s="148"/>
      <c r="F143" s="161"/>
      <c r="G143" s="162"/>
      <c r="H143" s="46"/>
      <c r="I143" s="46"/>
      <c r="J143" s="133"/>
      <c r="K143" s="132"/>
      <c r="L143" s="46"/>
      <c r="M143" s="46"/>
      <c r="N143" s="46"/>
      <c r="O143" s="133"/>
      <c r="P143" s="95"/>
      <c r="Q143" s="57"/>
    </row>
    <row r="144" spans="1:17" ht="15.75" customHeight="1" x14ac:dyDescent="0.25">
      <c r="A144" s="147">
        <v>3</v>
      </c>
      <c r="B144" s="399"/>
      <c r="C144" s="400"/>
      <c r="D144" s="279"/>
      <c r="E144" s="148"/>
      <c r="F144" s="161"/>
      <c r="G144" s="162"/>
      <c r="H144" s="46"/>
      <c r="I144" s="46"/>
      <c r="J144" s="133"/>
      <c r="K144" s="132"/>
      <c r="L144" s="46"/>
      <c r="M144" s="46"/>
      <c r="N144" s="46"/>
      <c r="O144" s="133"/>
      <c r="P144" s="95"/>
      <c r="Q144" s="57"/>
    </row>
    <row r="145" spans="1:17" ht="15.75" customHeight="1" thickBot="1" x14ac:dyDescent="0.3">
      <c r="A145" s="149">
        <v>4</v>
      </c>
      <c r="B145" s="379"/>
      <c r="C145" s="380"/>
      <c r="D145" s="280"/>
      <c r="E145" s="151"/>
      <c r="F145" s="161"/>
      <c r="G145" s="162"/>
      <c r="H145" s="159"/>
      <c r="I145" s="159"/>
      <c r="J145" s="160"/>
      <c r="K145" s="158"/>
      <c r="L145" s="159"/>
      <c r="M145" s="159"/>
      <c r="N145" s="159"/>
      <c r="O145" s="160"/>
      <c r="P145" s="95"/>
      <c r="Q145" s="57"/>
    </row>
    <row r="146" spans="1:17" ht="13.5" thickBot="1" x14ac:dyDescent="0.25">
      <c r="D146" s="381" t="s">
        <v>13</v>
      </c>
      <c r="E146" s="382"/>
      <c r="F146" s="140">
        <f>SUM(F142:F145)</f>
        <v>0</v>
      </c>
      <c r="G146" s="140">
        <f>SUM(G142:G145)</f>
        <v>0</v>
      </c>
      <c r="H146" s="140">
        <f>SUM(H142:H145)</f>
        <v>0</v>
      </c>
      <c r="I146" s="179">
        <f>SUM(I142:I145)</f>
        <v>0</v>
      </c>
      <c r="J146" s="180"/>
      <c r="K146" s="140">
        <f>SUM(K142:K145)</f>
        <v>0</v>
      </c>
      <c r="L146" s="140">
        <f t="shared" ref="L146:N146" si="9">SUM(L142:L145)</f>
        <v>0</v>
      </c>
      <c r="M146" s="140">
        <f t="shared" si="9"/>
        <v>0</v>
      </c>
      <c r="N146" s="140">
        <f t="shared" si="9"/>
        <v>0</v>
      </c>
      <c r="O146" s="141"/>
      <c r="P146" s="96"/>
      <c r="Q146" s="57"/>
    </row>
    <row r="147" spans="1:17" x14ac:dyDescent="0.2">
      <c r="Q147" s="57"/>
    </row>
    <row r="148" spans="1:17" x14ac:dyDescent="0.2">
      <c r="A148" s="359" t="s">
        <v>69</v>
      </c>
      <c r="B148" s="359"/>
      <c r="C148" s="28" t="s">
        <v>126</v>
      </c>
      <c r="D148" s="1"/>
      <c r="E148" s="4"/>
      <c r="F148" s="4"/>
      <c r="G148" s="1"/>
      <c r="H148" s="5"/>
      <c r="I148" s="5"/>
      <c r="J148" s="4"/>
      <c r="K148" s="5"/>
      <c r="L148" s="5"/>
      <c r="M148" s="5"/>
      <c r="N148" s="5"/>
      <c r="Q148" s="57"/>
    </row>
    <row r="149" spans="1:17" x14ac:dyDescent="0.2">
      <c r="A149" s="16"/>
      <c r="B149" s="16"/>
      <c r="C149" s="28" t="s">
        <v>125</v>
      </c>
      <c r="D149" s="1"/>
      <c r="E149" s="4"/>
      <c r="F149" s="4"/>
      <c r="G149" s="1"/>
      <c r="H149" s="5"/>
      <c r="I149" s="5"/>
      <c r="J149" s="4"/>
      <c r="K149" s="5"/>
      <c r="L149" s="5"/>
      <c r="M149" s="5"/>
      <c r="N149" s="5"/>
      <c r="Q149" s="57"/>
    </row>
    <row r="150" spans="1:17" ht="13.5" thickBot="1" x14ac:dyDescent="0.25">
      <c r="A150" s="82"/>
      <c r="B150" s="83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57"/>
    </row>
    <row r="151" spans="1:17" x14ac:dyDescent="0.2">
      <c r="A151" s="360" t="s">
        <v>28</v>
      </c>
      <c r="B151" s="361"/>
      <c r="C151" s="360" t="s">
        <v>155</v>
      </c>
      <c r="D151" s="364"/>
      <c r="E151" s="365"/>
      <c r="F151" s="383" t="s">
        <v>78</v>
      </c>
      <c r="G151" s="384"/>
      <c r="H151" s="384"/>
      <c r="I151" s="384"/>
      <c r="J151" s="385"/>
      <c r="K151" s="389" t="s">
        <v>158</v>
      </c>
      <c r="L151" s="390"/>
      <c r="M151" s="390"/>
      <c r="N151" s="390"/>
      <c r="O151" s="391"/>
      <c r="P151" s="93"/>
      <c r="Q151" s="57"/>
    </row>
    <row r="152" spans="1:17" ht="13.5" thickBot="1" x14ac:dyDescent="0.25">
      <c r="A152" s="362"/>
      <c r="B152" s="363"/>
      <c r="C152" s="362"/>
      <c r="D152" s="366"/>
      <c r="E152" s="367"/>
      <c r="F152" s="386"/>
      <c r="G152" s="387"/>
      <c r="H152" s="387"/>
      <c r="I152" s="387"/>
      <c r="J152" s="388"/>
      <c r="K152" s="392"/>
      <c r="L152" s="393"/>
      <c r="M152" s="393"/>
      <c r="N152" s="393"/>
      <c r="O152" s="394"/>
      <c r="P152" s="93"/>
      <c r="Q152" s="57"/>
    </row>
    <row r="153" spans="1:17" ht="13.5" thickBot="1" x14ac:dyDescent="0.25">
      <c r="A153" s="176" t="s">
        <v>9</v>
      </c>
      <c r="B153" s="401" t="s">
        <v>10</v>
      </c>
      <c r="C153" s="402"/>
      <c r="D153" s="177" t="s">
        <v>15</v>
      </c>
      <c r="E153" s="178" t="s">
        <v>8</v>
      </c>
      <c r="F153" s="164" t="s">
        <v>11</v>
      </c>
      <c r="G153" s="165" t="s">
        <v>42</v>
      </c>
      <c r="H153" s="165" t="s">
        <v>34</v>
      </c>
      <c r="I153" s="165" t="s">
        <v>14</v>
      </c>
      <c r="J153" s="166" t="s">
        <v>12</v>
      </c>
      <c r="K153" s="167" t="s">
        <v>11</v>
      </c>
      <c r="L153" s="168" t="s">
        <v>42</v>
      </c>
      <c r="M153" s="168" t="s">
        <v>34</v>
      </c>
      <c r="N153" s="168" t="s">
        <v>157</v>
      </c>
      <c r="O153" s="169" t="s">
        <v>12</v>
      </c>
      <c r="P153" s="94"/>
      <c r="Q153" s="57"/>
    </row>
    <row r="154" spans="1:17" ht="15.75" customHeight="1" x14ac:dyDescent="0.25">
      <c r="A154" s="173">
        <v>1</v>
      </c>
      <c r="B154" s="397"/>
      <c r="C154" s="398"/>
      <c r="D154" s="174"/>
      <c r="E154" s="175"/>
      <c r="F154" s="161"/>
      <c r="G154" s="162"/>
      <c r="H154" s="162"/>
      <c r="I154" s="162"/>
      <c r="J154" s="163"/>
      <c r="K154" s="170"/>
      <c r="L154" s="171"/>
      <c r="M154" s="171"/>
      <c r="N154" s="171"/>
      <c r="O154" s="172"/>
      <c r="P154" s="95"/>
      <c r="Q154" s="57"/>
    </row>
    <row r="155" spans="1:17" ht="15.75" customHeight="1" x14ac:dyDescent="0.25">
      <c r="A155" s="147">
        <v>2</v>
      </c>
      <c r="B155" s="399"/>
      <c r="C155" s="400"/>
      <c r="D155" s="279"/>
      <c r="E155" s="148"/>
      <c r="F155" s="161"/>
      <c r="G155" s="162"/>
      <c r="H155" s="46"/>
      <c r="I155" s="46"/>
      <c r="J155" s="133"/>
      <c r="K155" s="132"/>
      <c r="L155" s="46"/>
      <c r="M155" s="46"/>
      <c r="N155" s="46"/>
      <c r="O155" s="133"/>
      <c r="P155" s="95"/>
      <c r="Q155" s="57"/>
    </row>
    <row r="156" spans="1:17" ht="15.75" customHeight="1" x14ac:dyDescent="0.25">
      <c r="A156" s="147">
        <v>3</v>
      </c>
      <c r="B156" s="399"/>
      <c r="C156" s="400"/>
      <c r="D156" s="279"/>
      <c r="E156" s="148"/>
      <c r="F156" s="161"/>
      <c r="G156" s="162"/>
      <c r="H156" s="46"/>
      <c r="I156" s="46"/>
      <c r="J156" s="133"/>
      <c r="K156" s="132"/>
      <c r="L156" s="46"/>
      <c r="M156" s="46"/>
      <c r="N156" s="46"/>
      <c r="O156" s="133"/>
      <c r="P156" s="95"/>
      <c r="Q156" s="57"/>
    </row>
    <row r="157" spans="1:17" ht="15.75" customHeight="1" thickBot="1" x14ac:dyDescent="0.3">
      <c r="A157" s="149">
        <v>4</v>
      </c>
      <c r="B157" s="379"/>
      <c r="C157" s="380"/>
      <c r="D157" s="280"/>
      <c r="E157" s="151"/>
      <c r="F157" s="161"/>
      <c r="G157" s="162"/>
      <c r="H157" s="159"/>
      <c r="I157" s="159"/>
      <c r="J157" s="160"/>
      <c r="K157" s="158"/>
      <c r="L157" s="159"/>
      <c r="M157" s="159"/>
      <c r="N157" s="159"/>
      <c r="O157" s="160"/>
      <c r="P157" s="95"/>
      <c r="Q157" s="57"/>
    </row>
    <row r="158" spans="1:17" ht="13.5" thickBot="1" x14ac:dyDescent="0.25">
      <c r="D158" s="381" t="s">
        <v>13</v>
      </c>
      <c r="E158" s="382"/>
      <c r="F158" s="140">
        <f>SUM(F154:F157)</f>
        <v>0</v>
      </c>
      <c r="G158" s="140">
        <f>SUM(G154:G157)</f>
        <v>0</v>
      </c>
      <c r="H158" s="140">
        <f>SUM(H154:H157)</f>
        <v>0</v>
      </c>
      <c r="I158" s="179">
        <f>SUM(I154:I157)</f>
        <v>0</v>
      </c>
      <c r="J158" s="180"/>
      <c r="K158" s="140">
        <f>SUM(K154:K157)</f>
        <v>0</v>
      </c>
      <c r="L158" s="140">
        <f t="shared" ref="L158:N158" si="10">SUM(L154:L157)</f>
        <v>0</v>
      </c>
      <c r="M158" s="140">
        <f t="shared" si="10"/>
        <v>0</v>
      </c>
      <c r="N158" s="140">
        <f t="shared" si="10"/>
        <v>0</v>
      </c>
      <c r="O158" s="141"/>
      <c r="P158" s="96"/>
      <c r="Q158" s="57"/>
    </row>
    <row r="159" spans="1:17" x14ac:dyDescent="0.2">
      <c r="Q159" s="57"/>
    </row>
    <row r="160" spans="1:17" x14ac:dyDescent="0.2">
      <c r="A160" s="359" t="s">
        <v>69</v>
      </c>
      <c r="B160" s="359"/>
      <c r="C160" s="28" t="s">
        <v>126</v>
      </c>
      <c r="D160" s="1"/>
      <c r="E160" s="4"/>
      <c r="F160" s="4"/>
      <c r="G160" s="1"/>
      <c r="H160" s="5"/>
      <c r="I160" s="5"/>
      <c r="J160" s="4"/>
      <c r="K160" s="5"/>
      <c r="L160" s="5"/>
      <c r="M160" s="5"/>
      <c r="N160" s="5"/>
      <c r="Q160" s="57"/>
    </row>
    <row r="161" spans="1:17" x14ac:dyDescent="0.2">
      <c r="A161" s="16"/>
      <c r="B161" s="16"/>
      <c r="C161" s="28" t="s">
        <v>125</v>
      </c>
      <c r="D161" s="1"/>
      <c r="E161" s="4"/>
      <c r="F161" s="4"/>
      <c r="G161" s="1"/>
      <c r="H161" s="5"/>
      <c r="I161" s="5"/>
      <c r="J161" s="4"/>
      <c r="K161" s="5"/>
      <c r="L161" s="5"/>
      <c r="M161" s="5"/>
      <c r="N161" s="5"/>
      <c r="Q161" s="57"/>
    </row>
    <row r="162" spans="1:17" ht="13.5" thickBot="1" x14ac:dyDescent="0.25">
      <c r="A162" s="82"/>
      <c r="B162" s="83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57"/>
    </row>
    <row r="163" spans="1:17" x14ac:dyDescent="0.2">
      <c r="A163" s="360" t="s">
        <v>29</v>
      </c>
      <c r="B163" s="361"/>
      <c r="C163" s="360" t="s">
        <v>155</v>
      </c>
      <c r="D163" s="364"/>
      <c r="E163" s="365"/>
      <c r="F163" s="383" t="s">
        <v>78</v>
      </c>
      <c r="G163" s="384"/>
      <c r="H163" s="384"/>
      <c r="I163" s="384"/>
      <c r="J163" s="385"/>
      <c r="K163" s="389" t="s">
        <v>158</v>
      </c>
      <c r="L163" s="390"/>
      <c r="M163" s="390"/>
      <c r="N163" s="390"/>
      <c r="O163" s="391"/>
      <c r="P163" s="93"/>
      <c r="Q163" s="57"/>
    </row>
    <row r="164" spans="1:17" ht="13.5" thickBot="1" x14ac:dyDescent="0.25">
      <c r="A164" s="362"/>
      <c r="B164" s="363"/>
      <c r="C164" s="362"/>
      <c r="D164" s="366"/>
      <c r="E164" s="367"/>
      <c r="F164" s="386"/>
      <c r="G164" s="387"/>
      <c r="H164" s="387"/>
      <c r="I164" s="387"/>
      <c r="J164" s="388"/>
      <c r="K164" s="392"/>
      <c r="L164" s="393"/>
      <c r="M164" s="393"/>
      <c r="N164" s="393"/>
      <c r="O164" s="394"/>
      <c r="P164" s="93"/>
      <c r="Q164" s="57"/>
    </row>
    <row r="165" spans="1:17" ht="13.5" thickBot="1" x14ac:dyDescent="0.25">
      <c r="A165" s="176" t="s">
        <v>9</v>
      </c>
      <c r="B165" s="401" t="s">
        <v>10</v>
      </c>
      <c r="C165" s="402"/>
      <c r="D165" s="177" t="s">
        <v>15</v>
      </c>
      <c r="E165" s="178" t="s">
        <v>8</v>
      </c>
      <c r="F165" s="164" t="s">
        <v>11</v>
      </c>
      <c r="G165" s="165" t="s">
        <v>42</v>
      </c>
      <c r="H165" s="165" t="s">
        <v>34</v>
      </c>
      <c r="I165" s="165" t="s">
        <v>14</v>
      </c>
      <c r="J165" s="166" t="s">
        <v>12</v>
      </c>
      <c r="K165" s="167" t="s">
        <v>11</v>
      </c>
      <c r="L165" s="168" t="s">
        <v>42</v>
      </c>
      <c r="M165" s="168" t="s">
        <v>34</v>
      </c>
      <c r="N165" s="168" t="s">
        <v>157</v>
      </c>
      <c r="O165" s="169" t="s">
        <v>12</v>
      </c>
      <c r="P165" s="94"/>
      <c r="Q165" s="57"/>
    </row>
    <row r="166" spans="1:17" ht="15.75" customHeight="1" x14ac:dyDescent="0.25">
      <c r="A166" s="173">
        <v>1</v>
      </c>
      <c r="B166" s="397"/>
      <c r="C166" s="398"/>
      <c r="D166" s="174"/>
      <c r="E166" s="175"/>
      <c r="F166" s="161"/>
      <c r="G166" s="162"/>
      <c r="H166" s="162"/>
      <c r="I166" s="162"/>
      <c r="J166" s="163"/>
      <c r="K166" s="170"/>
      <c r="L166" s="171"/>
      <c r="M166" s="171"/>
      <c r="N166" s="171"/>
      <c r="O166" s="172"/>
      <c r="P166" s="95"/>
      <c r="Q166" s="57"/>
    </row>
    <row r="167" spans="1:17" ht="15.75" customHeight="1" x14ac:dyDescent="0.25">
      <c r="A167" s="147">
        <v>2</v>
      </c>
      <c r="B167" s="399"/>
      <c r="C167" s="400"/>
      <c r="D167" s="279"/>
      <c r="E167" s="148"/>
      <c r="F167" s="161"/>
      <c r="G167" s="162"/>
      <c r="H167" s="46"/>
      <c r="I167" s="46"/>
      <c r="J167" s="133"/>
      <c r="K167" s="132"/>
      <c r="L167" s="46"/>
      <c r="M167" s="46"/>
      <c r="N167" s="46"/>
      <c r="O167" s="133"/>
      <c r="P167" s="95"/>
      <c r="Q167" s="57"/>
    </row>
    <row r="168" spans="1:17" ht="15.75" customHeight="1" x14ac:dyDescent="0.25">
      <c r="A168" s="147">
        <v>3</v>
      </c>
      <c r="B168" s="399"/>
      <c r="C168" s="400"/>
      <c r="D168" s="279"/>
      <c r="E168" s="148"/>
      <c r="F168" s="161"/>
      <c r="G168" s="162"/>
      <c r="H168" s="46"/>
      <c r="I168" s="46"/>
      <c r="J168" s="133"/>
      <c r="K168" s="132"/>
      <c r="L168" s="46"/>
      <c r="M168" s="46"/>
      <c r="N168" s="46"/>
      <c r="O168" s="133"/>
      <c r="P168" s="95"/>
      <c r="Q168" s="57"/>
    </row>
    <row r="169" spans="1:17" ht="15.75" customHeight="1" thickBot="1" x14ac:dyDescent="0.3">
      <c r="A169" s="149">
        <v>4</v>
      </c>
      <c r="B169" s="379"/>
      <c r="C169" s="380"/>
      <c r="D169" s="280"/>
      <c r="E169" s="151"/>
      <c r="F169" s="161"/>
      <c r="G169" s="162"/>
      <c r="H169" s="159"/>
      <c r="I169" s="159"/>
      <c r="J169" s="160"/>
      <c r="K169" s="158"/>
      <c r="L169" s="159"/>
      <c r="M169" s="159"/>
      <c r="N169" s="159"/>
      <c r="O169" s="160"/>
      <c r="P169" s="95"/>
      <c r="Q169" s="57"/>
    </row>
    <row r="170" spans="1:17" ht="13.5" thickBot="1" x14ac:dyDescent="0.25">
      <c r="D170" s="381" t="s">
        <v>13</v>
      </c>
      <c r="E170" s="382"/>
      <c r="F170" s="140">
        <f>SUM(F166:F169)</f>
        <v>0</v>
      </c>
      <c r="G170" s="140">
        <f>SUM(G166:G169)</f>
        <v>0</v>
      </c>
      <c r="H170" s="140">
        <f>SUM(H166:H169)</f>
        <v>0</v>
      </c>
      <c r="I170" s="179">
        <f>SUM(I166:I169)</f>
        <v>0</v>
      </c>
      <c r="J170" s="180"/>
      <c r="K170" s="140">
        <f>SUM(K166:K169)</f>
        <v>0</v>
      </c>
      <c r="L170" s="140">
        <f t="shared" ref="L170:N170" si="11">SUM(L166:L169)</f>
        <v>0</v>
      </c>
      <c r="M170" s="140">
        <f t="shared" si="11"/>
        <v>0</v>
      </c>
      <c r="N170" s="140">
        <f t="shared" si="11"/>
        <v>0</v>
      </c>
      <c r="O170" s="141"/>
      <c r="P170" s="96"/>
      <c r="Q170" s="57"/>
    </row>
    <row r="171" spans="1:17" x14ac:dyDescent="0.2">
      <c r="Q171" s="57"/>
    </row>
    <row r="172" spans="1:17" x14ac:dyDescent="0.2">
      <c r="A172" s="359" t="s">
        <v>69</v>
      </c>
      <c r="B172" s="359"/>
      <c r="C172" s="28" t="s">
        <v>126</v>
      </c>
      <c r="D172" s="1"/>
      <c r="E172" s="4"/>
      <c r="F172" s="4"/>
      <c r="G172" s="1"/>
      <c r="H172" s="5"/>
      <c r="I172" s="5"/>
      <c r="J172" s="4"/>
      <c r="K172" s="5"/>
      <c r="L172" s="5"/>
      <c r="M172" s="5"/>
      <c r="N172" s="5"/>
      <c r="Q172" s="57"/>
    </row>
    <row r="173" spans="1:17" x14ac:dyDescent="0.2">
      <c r="A173" s="16"/>
      <c r="B173" s="16"/>
      <c r="C173" s="28" t="s">
        <v>125</v>
      </c>
      <c r="D173" s="1"/>
      <c r="E173" s="4"/>
      <c r="F173" s="4"/>
      <c r="G173" s="1"/>
      <c r="H173" s="5"/>
      <c r="I173" s="5"/>
      <c r="J173" s="4"/>
      <c r="K173" s="5"/>
      <c r="L173" s="5"/>
      <c r="M173" s="5"/>
      <c r="N173" s="5"/>
      <c r="Q173" s="57"/>
    </row>
    <row r="174" spans="1:17" ht="13.5" thickBot="1" x14ac:dyDescent="0.25">
      <c r="A174" s="82"/>
      <c r="B174" s="83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57"/>
    </row>
    <row r="175" spans="1:17" x14ac:dyDescent="0.2">
      <c r="A175" s="360" t="s">
        <v>30</v>
      </c>
      <c r="B175" s="361"/>
      <c r="C175" s="360" t="s">
        <v>155</v>
      </c>
      <c r="D175" s="364"/>
      <c r="E175" s="365"/>
      <c r="F175" s="383" t="s">
        <v>78</v>
      </c>
      <c r="G175" s="384"/>
      <c r="H175" s="384"/>
      <c r="I175" s="384"/>
      <c r="J175" s="385"/>
      <c r="K175" s="389" t="s">
        <v>158</v>
      </c>
      <c r="L175" s="390"/>
      <c r="M175" s="390"/>
      <c r="N175" s="390"/>
      <c r="O175" s="391"/>
      <c r="P175" s="93"/>
      <c r="Q175" s="57"/>
    </row>
    <row r="176" spans="1:17" ht="13.5" thickBot="1" x14ac:dyDescent="0.25">
      <c r="A176" s="362"/>
      <c r="B176" s="363"/>
      <c r="C176" s="362"/>
      <c r="D176" s="366"/>
      <c r="E176" s="367"/>
      <c r="F176" s="386"/>
      <c r="G176" s="387"/>
      <c r="H176" s="387"/>
      <c r="I176" s="387"/>
      <c r="J176" s="388"/>
      <c r="K176" s="392"/>
      <c r="L176" s="393"/>
      <c r="M176" s="393"/>
      <c r="N176" s="393"/>
      <c r="O176" s="394"/>
      <c r="P176" s="93"/>
      <c r="Q176" s="57"/>
    </row>
    <row r="177" spans="1:17" ht="13.5" thickBot="1" x14ac:dyDescent="0.25">
      <c r="A177" s="176" t="s">
        <v>9</v>
      </c>
      <c r="B177" s="401" t="s">
        <v>10</v>
      </c>
      <c r="C177" s="402"/>
      <c r="D177" s="177" t="s">
        <v>15</v>
      </c>
      <c r="E177" s="178" t="s">
        <v>8</v>
      </c>
      <c r="F177" s="164" t="s">
        <v>11</v>
      </c>
      <c r="G177" s="165" t="s">
        <v>42</v>
      </c>
      <c r="H177" s="165" t="s">
        <v>34</v>
      </c>
      <c r="I177" s="165" t="s">
        <v>14</v>
      </c>
      <c r="J177" s="166" t="s">
        <v>12</v>
      </c>
      <c r="K177" s="167" t="s">
        <v>11</v>
      </c>
      <c r="L177" s="168" t="s">
        <v>42</v>
      </c>
      <c r="M177" s="168" t="s">
        <v>34</v>
      </c>
      <c r="N177" s="168" t="s">
        <v>157</v>
      </c>
      <c r="O177" s="169" t="s">
        <v>12</v>
      </c>
      <c r="P177" s="94"/>
      <c r="Q177" s="57"/>
    </row>
    <row r="178" spans="1:17" ht="15.75" customHeight="1" x14ac:dyDescent="0.25">
      <c r="A178" s="173">
        <v>1</v>
      </c>
      <c r="B178" s="397"/>
      <c r="C178" s="398"/>
      <c r="D178" s="174"/>
      <c r="E178" s="175"/>
      <c r="F178" s="161"/>
      <c r="G178" s="162"/>
      <c r="H178" s="162"/>
      <c r="I178" s="162"/>
      <c r="J178" s="163"/>
      <c r="K178" s="170"/>
      <c r="L178" s="171"/>
      <c r="M178" s="171"/>
      <c r="N178" s="171"/>
      <c r="O178" s="172"/>
      <c r="P178" s="95"/>
      <c r="Q178" s="57"/>
    </row>
    <row r="179" spans="1:17" ht="15.75" customHeight="1" x14ac:dyDescent="0.25">
      <c r="A179" s="147">
        <v>2</v>
      </c>
      <c r="B179" s="399"/>
      <c r="C179" s="400"/>
      <c r="D179" s="279"/>
      <c r="E179" s="148"/>
      <c r="F179" s="161"/>
      <c r="G179" s="162"/>
      <c r="H179" s="46"/>
      <c r="I179" s="46"/>
      <c r="J179" s="133"/>
      <c r="K179" s="132"/>
      <c r="L179" s="46"/>
      <c r="M179" s="46"/>
      <c r="N179" s="46"/>
      <c r="O179" s="133"/>
      <c r="P179" s="95"/>
      <c r="Q179" s="57"/>
    </row>
    <row r="180" spans="1:17" ht="15.75" customHeight="1" x14ac:dyDescent="0.25">
      <c r="A180" s="147">
        <v>3</v>
      </c>
      <c r="B180" s="399"/>
      <c r="C180" s="400"/>
      <c r="D180" s="279"/>
      <c r="E180" s="148"/>
      <c r="F180" s="161"/>
      <c r="G180" s="162"/>
      <c r="H180" s="46"/>
      <c r="I180" s="46"/>
      <c r="J180" s="133"/>
      <c r="K180" s="132"/>
      <c r="L180" s="46"/>
      <c r="M180" s="46"/>
      <c r="N180" s="46"/>
      <c r="O180" s="133"/>
      <c r="P180" s="95"/>
      <c r="Q180" s="57"/>
    </row>
    <row r="181" spans="1:17" ht="15.75" customHeight="1" thickBot="1" x14ac:dyDescent="0.3">
      <c r="A181" s="149">
        <v>4</v>
      </c>
      <c r="B181" s="379"/>
      <c r="C181" s="380"/>
      <c r="D181" s="280"/>
      <c r="E181" s="151"/>
      <c r="F181" s="161"/>
      <c r="G181" s="162"/>
      <c r="H181" s="159"/>
      <c r="I181" s="159"/>
      <c r="J181" s="160"/>
      <c r="K181" s="158"/>
      <c r="L181" s="159"/>
      <c r="M181" s="159"/>
      <c r="N181" s="159"/>
      <c r="O181" s="160"/>
      <c r="P181" s="95"/>
      <c r="Q181" s="57"/>
    </row>
    <row r="182" spans="1:17" ht="13.5" thickBot="1" x14ac:dyDescent="0.25">
      <c r="D182" s="381" t="s">
        <v>13</v>
      </c>
      <c r="E182" s="382"/>
      <c r="F182" s="140">
        <f>SUM(F178:F181)</f>
        <v>0</v>
      </c>
      <c r="G182" s="140">
        <f>SUM(G178:G181)</f>
        <v>0</v>
      </c>
      <c r="H182" s="140">
        <f>SUM(H178:H181)</f>
        <v>0</v>
      </c>
      <c r="I182" s="179">
        <f>SUM(I178:I181)</f>
        <v>0</v>
      </c>
      <c r="J182" s="180"/>
      <c r="K182" s="140">
        <f>SUM(K178:K181)</f>
        <v>0</v>
      </c>
      <c r="L182" s="140">
        <f t="shared" ref="L182:N182" si="12">SUM(L178:L181)</f>
        <v>0</v>
      </c>
      <c r="M182" s="140">
        <f t="shared" si="12"/>
        <v>0</v>
      </c>
      <c r="N182" s="140">
        <f t="shared" si="12"/>
        <v>0</v>
      </c>
      <c r="O182" s="141"/>
      <c r="P182" s="96"/>
      <c r="Q182" s="57"/>
    </row>
    <row r="183" spans="1:17" x14ac:dyDescent="0.2">
      <c r="Q183" s="57"/>
    </row>
    <row r="184" spans="1:17" x14ac:dyDescent="0.2">
      <c r="A184" s="359" t="s">
        <v>69</v>
      </c>
      <c r="B184" s="359"/>
      <c r="C184" s="28" t="s">
        <v>126</v>
      </c>
      <c r="D184" s="1"/>
      <c r="E184" s="4"/>
      <c r="F184" s="4"/>
      <c r="G184" s="1"/>
      <c r="H184" s="5"/>
      <c r="I184" s="5"/>
      <c r="J184" s="4"/>
      <c r="K184" s="5"/>
      <c r="L184" s="5"/>
      <c r="M184" s="5"/>
      <c r="N184" s="5"/>
      <c r="Q184" s="57"/>
    </row>
    <row r="185" spans="1:17" x14ac:dyDescent="0.2">
      <c r="A185" s="16"/>
      <c r="B185" s="16"/>
      <c r="C185" s="28" t="s">
        <v>125</v>
      </c>
      <c r="D185" s="1"/>
      <c r="E185" s="4"/>
      <c r="F185" s="4"/>
      <c r="G185" s="1"/>
      <c r="H185" s="5"/>
      <c r="I185" s="5"/>
      <c r="J185" s="4"/>
      <c r="K185" s="5"/>
      <c r="L185" s="5"/>
      <c r="M185" s="5"/>
      <c r="N185" s="5"/>
      <c r="Q185" s="57"/>
    </row>
    <row r="186" spans="1:17" ht="13.5" thickBot="1" x14ac:dyDescent="0.25">
      <c r="A186" s="82"/>
      <c r="B186" s="83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57"/>
    </row>
    <row r="187" spans="1:17" x14ac:dyDescent="0.2">
      <c r="A187" s="360" t="s">
        <v>31</v>
      </c>
      <c r="B187" s="361"/>
      <c r="C187" s="360" t="s">
        <v>155</v>
      </c>
      <c r="D187" s="364"/>
      <c r="E187" s="365"/>
      <c r="F187" s="383" t="s">
        <v>78</v>
      </c>
      <c r="G187" s="384"/>
      <c r="H187" s="384"/>
      <c r="I187" s="384"/>
      <c r="J187" s="385"/>
      <c r="K187" s="389" t="s">
        <v>158</v>
      </c>
      <c r="L187" s="390"/>
      <c r="M187" s="390"/>
      <c r="N187" s="390"/>
      <c r="O187" s="391"/>
      <c r="P187" s="93"/>
      <c r="Q187" s="57"/>
    </row>
    <row r="188" spans="1:17" ht="13.5" thickBot="1" x14ac:dyDescent="0.25">
      <c r="A188" s="362"/>
      <c r="B188" s="363"/>
      <c r="C188" s="362"/>
      <c r="D188" s="366"/>
      <c r="E188" s="367"/>
      <c r="F188" s="386"/>
      <c r="G188" s="387"/>
      <c r="H188" s="387"/>
      <c r="I188" s="387"/>
      <c r="J188" s="388"/>
      <c r="K188" s="392"/>
      <c r="L188" s="393"/>
      <c r="M188" s="393"/>
      <c r="N188" s="393"/>
      <c r="O188" s="394"/>
      <c r="P188" s="93"/>
      <c r="Q188" s="57"/>
    </row>
    <row r="189" spans="1:17" ht="13.5" thickBot="1" x14ac:dyDescent="0.25">
      <c r="A189" s="176" t="s">
        <v>9</v>
      </c>
      <c r="B189" s="401" t="s">
        <v>10</v>
      </c>
      <c r="C189" s="402"/>
      <c r="D189" s="177" t="s">
        <v>15</v>
      </c>
      <c r="E189" s="178" t="s">
        <v>8</v>
      </c>
      <c r="F189" s="164" t="s">
        <v>11</v>
      </c>
      <c r="G189" s="165" t="s">
        <v>42</v>
      </c>
      <c r="H189" s="165" t="s">
        <v>34</v>
      </c>
      <c r="I189" s="165" t="s">
        <v>14</v>
      </c>
      <c r="J189" s="166" t="s">
        <v>12</v>
      </c>
      <c r="K189" s="167" t="s">
        <v>11</v>
      </c>
      <c r="L189" s="168" t="s">
        <v>42</v>
      </c>
      <c r="M189" s="168" t="s">
        <v>34</v>
      </c>
      <c r="N189" s="168" t="s">
        <v>157</v>
      </c>
      <c r="O189" s="169" t="s">
        <v>12</v>
      </c>
      <c r="P189" s="94"/>
      <c r="Q189" s="57"/>
    </row>
    <row r="190" spans="1:17" ht="15.75" customHeight="1" x14ac:dyDescent="0.25">
      <c r="A190" s="173">
        <v>1</v>
      </c>
      <c r="B190" s="397"/>
      <c r="C190" s="398"/>
      <c r="D190" s="174"/>
      <c r="E190" s="175"/>
      <c r="F190" s="161"/>
      <c r="G190" s="162"/>
      <c r="H190" s="162"/>
      <c r="I190" s="162"/>
      <c r="J190" s="163"/>
      <c r="K190" s="170"/>
      <c r="L190" s="171"/>
      <c r="M190" s="171"/>
      <c r="N190" s="171"/>
      <c r="O190" s="172"/>
      <c r="P190" s="95"/>
      <c r="Q190" s="57"/>
    </row>
    <row r="191" spans="1:17" ht="15.75" customHeight="1" x14ac:dyDescent="0.25">
      <c r="A191" s="147">
        <v>2</v>
      </c>
      <c r="B191" s="399"/>
      <c r="C191" s="400"/>
      <c r="D191" s="279"/>
      <c r="E191" s="148"/>
      <c r="F191" s="161"/>
      <c r="G191" s="162"/>
      <c r="H191" s="46"/>
      <c r="I191" s="46"/>
      <c r="J191" s="133"/>
      <c r="K191" s="132"/>
      <c r="L191" s="46"/>
      <c r="M191" s="46"/>
      <c r="N191" s="46"/>
      <c r="O191" s="133"/>
      <c r="P191" s="95"/>
      <c r="Q191" s="57"/>
    </row>
    <row r="192" spans="1:17" ht="15.75" customHeight="1" x14ac:dyDescent="0.25">
      <c r="A192" s="147">
        <v>3</v>
      </c>
      <c r="B192" s="399"/>
      <c r="C192" s="400"/>
      <c r="D192" s="279"/>
      <c r="E192" s="148"/>
      <c r="F192" s="161"/>
      <c r="G192" s="162"/>
      <c r="H192" s="46"/>
      <c r="I192" s="46"/>
      <c r="J192" s="133"/>
      <c r="K192" s="132"/>
      <c r="L192" s="46"/>
      <c r="M192" s="46"/>
      <c r="N192" s="46"/>
      <c r="O192" s="133"/>
      <c r="P192" s="95"/>
      <c r="Q192" s="57"/>
    </row>
    <row r="193" spans="1:17" ht="15.75" customHeight="1" thickBot="1" x14ac:dyDescent="0.3">
      <c r="A193" s="149">
        <v>4</v>
      </c>
      <c r="B193" s="379"/>
      <c r="C193" s="380"/>
      <c r="D193" s="280"/>
      <c r="E193" s="151"/>
      <c r="F193" s="161"/>
      <c r="G193" s="162"/>
      <c r="H193" s="159"/>
      <c r="I193" s="159"/>
      <c r="J193" s="160"/>
      <c r="K193" s="158"/>
      <c r="L193" s="159"/>
      <c r="M193" s="159"/>
      <c r="N193" s="159"/>
      <c r="O193" s="160"/>
      <c r="P193" s="95"/>
      <c r="Q193" s="57"/>
    </row>
    <row r="194" spans="1:17" ht="13.5" thickBot="1" x14ac:dyDescent="0.25">
      <c r="D194" s="381" t="s">
        <v>13</v>
      </c>
      <c r="E194" s="382"/>
      <c r="F194" s="140">
        <f>SUM(F190:F193)</f>
        <v>0</v>
      </c>
      <c r="G194" s="140">
        <f>SUM(G190:G193)</f>
        <v>0</v>
      </c>
      <c r="H194" s="140">
        <f>SUM(H190:H193)</f>
        <v>0</v>
      </c>
      <c r="I194" s="179">
        <f>SUM(I190:I193)</f>
        <v>0</v>
      </c>
      <c r="J194" s="180"/>
      <c r="K194" s="140">
        <f>SUM(K190:K193)</f>
        <v>0</v>
      </c>
      <c r="L194" s="140">
        <f t="shared" ref="L194:N194" si="13">SUM(L190:L193)</f>
        <v>0</v>
      </c>
      <c r="M194" s="140">
        <f t="shared" si="13"/>
        <v>0</v>
      </c>
      <c r="N194" s="140">
        <f t="shared" si="13"/>
        <v>0</v>
      </c>
      <c r="O194" s="141"/>
      <c r="P194" s="96"/>
      <c r="Q194" s="57"/>
    </row>
    <row r="195" spans="1:17" x14ac:dyDescent="0.2">
      <c r="Q195" s="57"/>
    </row>
    <row r="196" spans="1:17" x14ac:dyDescent="0.2">
      <c r="A196" s="359" t="s">
        <v>69</v>
      </c>
      <c r="B196" s="359"/>
      <c r="C196" s="28" t="s">
        <v>126</v>
      </c>
      <c r="D196" s="1"/>
      <c r="E196" s="4"/>
      <c r="F196" s="4"/>
      <c r="G196" s="1"/>
      <c r="H196" s="5"/>
      <c r="I196" s="5"/>
      <c r="J196" s="4"/>
      <c r="K196" s="5"/>
      <c r="L196" s="5"/>
      <c r="M196" s="5"/>
      <c r="N196" s="5"/>
      <c r="Q196" s="57"/>
    </row>
    <row r="197" spans="1:17" x14ac:dyDescent="0.2">
      <c r="A197" s="16"/>
      <c r="B197" s="16"/>
      <c r="C197" s="28" t="s">
        <v>125</v>
      </c>
      <c r="D197" s="1"/>
      <c r="E197" s="4"/>
      <c r="F197" s="4"/>
      <c r="G197" s="1"/>
      <c r="H197" s="5"/>
      <c r="I197" s="5"/>
      <c r="J197" s="4"/>
      <c r="K197" s="5"/>
      <c r="L197" s="5"/>
      <c r="M197" s="5"/>
      <c r="N197" s="5"/>
      <c r="Q197" s="57"/>
    </row>
    <row r="198" spans="1:17" ht="13.5" thickBot="1" x14ac:dyDescent="0.25">
      <c r="A198" s="82"/>
      <c r="B198" s="83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57"/>
    </row>
    <row r="199" spans="1:17" x14ac:dyDescent="0.2">
      <c r="A199" s="360" t="s">
        <v>32</v>
      </c>
      <c r="B199" s="361"/>
      <c r="C199" s="360" t="s">
        <v>155</v>
      </c>
      <c r="D199" s="364"/>
      <c r="E199" s="365"/>
      <c r="F199" s="383" t="s">
        <v>78</v>
      </c>
      <c r="G199" s="384"/>
      <c r="H199" s="384"/>
      <c r="I199" s="384"/>
      <c r="J199" s="385"/>
      <c r="K199" s="389" t="s">
        <v>158</v>
      </c>
      <c r="L199" s="390"/>
      <c r="M199" s="390"/>
      <c r="N199" s="390"/>
      <c r="O199" s="391"/>
      <c r="P199" s="93"/>
      <c r="Q199" s="57"/>
    </row>
    <row r="200" spans="1:17" ht="13.5" thickBot="1" x14ac:dyDescent="0.25">
      <c r="A200" s="362"/>
      <c r="B200" s="363"/>
      <c r="C200" s="362"/>
      <c r="D200" s="366"/>
      <c r="E200" s="367"/>
      <c r="F200" s="386"/>
      <c r="G200" s="387"/>
      <c r="H200" s="387"/>
      <c r="I200" s="387"/>
      <c r="J200" s="388"/>
      <c r="K200" s="392"/>
      <c r="L200" s="393"/>
      <c r="M200" s="393"/>
      <c r="N200" s="393"/>
      <c r="O200" s="394"/>
      <c r="P200" s="93"/>
      <c r="Q200" s="57"/>
    </row>
    <row r="201" spans="1:17" ht="13.5" thickBot="1" x14ac:dyDescent="0.25">
      <c r="A201" s="176" t="s">
        <v>9</v>
      </c>
      <c r="B201" s="401" t="s">
        <v>10</v>
      </c>
      <c r="C201" s="402"/>
      <c r="D201" s="177" t="s">
        <v>15</v>
      </c>
      <c r="E201" s="178" t="s">
        <v>8</v>
      </c>
      <c r="F201" s="164" t="s">
        <v>11</v>
      </c>
      <c r="G201" s="165" t="s">
        <v>42</v>
      </c>
      <c r="H201" s="165" t="s">
        <v>34</v>
      </c>
      <c r="I201" s="165" t="s">
        <v>14</v>
      </c>
      <c r="J201" s="166" t="s">
        <v>12</v>
      </c>
      <c r="K201" s="167" t="s">
        <v>11</v>
      </c>
      <c r="L201" s="168" t="s">
        <v>42</v>
      </c>
      <c r="M201" s="168" t="s">
        <v>34</v>
      </c>
      <c r="N201" s="168" t="s">
        <v>157</v>
      </c>
      <c r="O201" s="169" t="s">
        <v>12</v>
      </c>
      <c r="P201" s="94"/>
      <c r="Q201" s="57"/>
    </row>
    <row r="202" spans="1:17" ht="15.75" customHeight="1" x14ac:dyDescent="0.25">
      <c r="A202" s="173">
        <v>1</v>
      </c>
      <c r="B202" s="397"/>
      <c r="C202" s="398"/>
      <c r="D202" s="174"/>
      <c r="E202" s="175"/>
      <c r="F202" s="161"/>
      <c r="G202" s="162"/>
      <c r="H202" s="162"/>
      <c r="I202" s="162"/>
      <c r="J202" s="163"/>
      <c r="K202" s="170"/>
      <c r="L202" s="171"/>
      <c r="M202" s="171"/>
      <c r="N202" s="171"/>
      <c r="O202" s="172"/>
      <c r="P202" s="95"/>
      <c r="Q202" s="57"/>
    </row>
    <row r="203" spans="1:17" ht="15.75" customHeight="1" x14ac:dyDescent="0.25">
      <c r="A203" s="147">
        <v>2</v>
      </c>
      <c r="B203" s="399"/>
      <c r="C203" s="400"/>
      <c r="D203" s="279"/>
      <c r="E203" s="148"/>
      <c r="F203" s="161"/>
      <c r="G203" s="162"/>
      <c r="H203" s="46"/>
      <c r="I203" s="46"/>
      <c r="J203" s="133"/>
      <c r="K203" s="132"/>
      <c r="L203" s="46"/>
      <c r="M203" s="46"/>
      <c r="N203" s="46"/>
      <c r="O203" s="133"/>
      <c r="P203" s="95"/>
      <c r="Q203" s="57"/>
    </row>
    <row r="204" spans="1:17" ht="15.75" customHeight="1" x14ac:dyDescent="0.25">
      <c r="A204" s="147">
        <v>3</v>
      </c>
      <c r="B204" s="399"/>
      <c r="C204" s="400"/>
      <c r="D204" s="279"/>
      <c r="E204" s="148"/>
      <c r="F204" s="161"/>
      <c r="G204" s="162"/>
      <c r="H204" s="46"/>
      <c r="I204" s="46"/>
      <c r="J204" s="133"/>
      <c r="K204" s="132"/>
      <c r="L204" s="46"/>
      <c r="M204" s="46"/>
      <c r="N204" s="46"/>
      <c r="O204" s="133"/>
      <c r="P204" s="95"/>
      <c r="Q204" s="57"/>
    </row>
    <row r="205" spans="1:17" ht="15.75" customHeight="1" thickBot="1" x14ac:dyDescent="0.3">
      <c r="A205" s="149">
        <v>4</v>
      </c>
      <c r="B205" s="379"/>
      <c r="C205" s="380"/>
      <c r="D205" s="280"/>
      <c r="E205" s="151"/>
      <c r="F205" s="161"/>
      <c r="G205" s="162"/>
      <c r="H205" s="159"/>
      <c r="I205" s="159"/>
      <c r="J205" s="160"/>
      <c r="K205" s="158"/>
      <c r="L205" s="159"/>
      <c r="M205" s="159"/>
      <c r="N205" s="159"/>
      <c r="O205" s="160"/>
      <c r="P205" s="95"/>
      <c r="Q205" s="57"/>
    </row>
    <row r="206" spans="1:17" ht="13.5" thickBot="1" x14ac:dyDescent="0.25">
      <c r="D206" s="381" t="s">
        <v>13</v>
      </c>
      <c r="E206" s="382"/>
      <c r="F206" s="140">
        <f>SUM(F202:F205)</f>
        <v>0</v>
      </c>
      <c r="G206" s="140">
        <f>SUM(G202:G205)</f>
        <v>0</v>
      </c>
      <c r="H206" s="140">
        <f>SUM(H202:H205)</f>
        <v>0</v>
      </c>
      <c r="I206" s="179">
        <f>SUM(I202:I205)</f>
        <v>0</v>
      </c>
      <c r="J206" s="180"/>
      <c r="K206" s="140">
        <f>SUM(K202:K205)</f>
        <v>0</v>
      </c>
      <c r="L206" s="140">
        <f t="shared" ref="L206:N206" si="14">SUM(L202:L205)</f>
        <v>0</v>
      </c>
      <c r="M206" s="140">
        <f t="shared" si="14"/>
        <v>0</v>
      </c>
      <c r="N206" s="140">
        <f t="shared" si="14"/>
        <v>0</v>
      </c>
      <c r="O206" s="141"/>
      <c r="P206" s="96"/>
      <c r="Q206" s="57"/>
    </row>
    <row r="207" spans="1:17" x14ac:dyDescent="0.2">
      <c r="Q207" s="57"/>
    </row>
    <row r="208" spans="1:17" x14ac:dyDescent="0.2">
      <c r="A208" s="359" t="s">
        <v>69</v>
      </c>
      <c r="B208" s="359"/>
      <c r="C208" s="28" t="s">
        <v>126</v>
      </c>
      <c r="D208" s="1"/>
      <c r="E208" s="4"/>
      <c r="F208" s="4"/>
      <c r="G208" s="1"/>
      <c r="H208" s="5"/>
      <c r="I208" s="5"/>
      <c r="J208" s="4"/>
      <c r="K208" s="5"/>
      <c r="L208" s="5"/>
      <c r="M208" s="5"/>
      <c r="N208" s="5"/>
      <c r="Q208" s="57"/>
    </row>
    <row r="209" spans="1:17" x14ac:dyDescent="0.2">
      <c r="A209" s="16"/>
      <c r="B209" s="16"/>
      <c r="C209" s="28" t="s">
        <v>125</v>
      </c>
      <c r="D209" s="1"/>
      <c r="E209" s="4"/>
      <c r="F209" s="4"/>
      <c r="G209" s="1"/>
      <c r="H209" s="5"/>
      <c r="I209" s="5"/>
      <c r="J209" s="4"/>
      <c r="K209" s="5"/>
      <c r="L209" s="5"/>
      <c r="M209" s="5"/>
      <c r="N209" s="5"/>
      <c r="Q209" s="57"/>
    </row>
    <row r="210" spans="1:17" ht="13.5" thickBot="1" x14ac:dyDescent="0.25">
      <c r="A210" s="82"/>
      <c r="B210" s="83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57"/>
    </row>
    <row r="211" spans="1:17" x14ac:dyDescent="0.2">
      <c r="A211" s="360" t="s">
        <v>90</v>
      </c>
      <c r="B211" s="361"/>
      <c r="C211" s="360" t="s">
        <v>155</v>
      </c>
      <c r="D211" s="364"/>
      <c r="E211" s="365"/>
      <c r="F211" s="383" t="s">
        <v>78</v>
      </c>
      <c r="G211" s="384"/>
      <c r="H211" s="384"/>
      <c r="I211" s="384"/>
      <c r="J211" s="385"/>
      <c r="K211" s="389" t="s">
        <v>158</v>
      </c>
      <c r="L211" s="390"/>
      <c r="M211" s="390"/>
      <c r="N211" s="390"/>
      <c r="O211" s="391"/>
      <c r="P211" s="93"/>
      <c r="Q211" s="57"/>
    </row>
    <row r="212" spans="1:17" ht="13.5" thickBot="1" x14ac:dyDescent="0.25">
      <c r="A212" s="362"/>
      <c r="B212" s="363"/>
      <c r="C212" s="362"/>
      <c r="D212" s="366"/>
      <c r="E212" s="367"/>
      <c r="F212" s="386"/>
      <c r="G212" s="387"/>
      <c r="H212" s="387"/>
      <c r="I212" s="387"/>
      <c r="J212" s="388"/>
      <c r="K212" s="392"/>
      <c r="L212" s="393"/>
      <c r="M212" s="393"/>
      <c r="N212" s="393"/>
      <c r="O212" s="394"/>
      <c r="P212" s="93"/>
      <c r="Q212" s="57"/>
    </row>
    <row r="213" spans="1:17" ht="13.5" thickBot="1" x14ac:dyDescent="0.25">
      <c r="A213" s="176" t="s">
        <v>9</v>
      </c>
      <c r="B213" s="401" t="s">
        <v>10</v>
      </c>
      <c r="C213" s="402"/>
      <c r="D213" s="177" t="s">
        <v>15</v>
      </c>
      <c r="E213" s="178" t="s">
        <v>8</v>
      </c>
      <c r="F213" s="164" t="s">
        <v>11</v>
      </c>
      <c r="G213" s="165" t="s">
        <v>42</v>
      </c>
      <c r="H213" s="165" t="s">
        <v>34</v>
      </c>
      <c r="I213" s="165" t="s">
        <v>14</v>
      </c>
      <c r="J213" s="166" t="s">
        <v>12</v>
      </c>
      <c r="K213" s="167" t="s">
        <v>11</v>
      </c>
      <c r="L213" s="168" t="s">
        <v>42</v>
      </c>
      <c r="M213" s="168" t="s">
        <v>34</v>
      </c>
      <c r="N213" s="168" t="s">
        <v>157</v>
      </c>
      <c r="O213" s="169" t="s">
        <v>12</v>
      </c>
      <c r="P213" s="94"/>
      <c r="Q213" s="57"/>
    </row>
    <row r="214" spans="1:17" ht="15.75" customHeight="1" x14ac:dyDescent="0.25">
      <c r="A214" s="173">
        <v>1</v>
      </c>
      <c r="B214" s="397"/>
      <c r="C214" s="398"/>
      <c r="D214" s="174"/>
      <c r="E214" s="175"/>
      <c r="F214" s="161"/>
      <c r="G214" s="162"/>
      <c r="H214" s="162"/>
      <c r="I214" s="162"/>
      <c r="J214" s="163"/>
      <c r="K214" s="170"/>
      <c r="L214" s="171"/>
      <c r="M214" s="171"/>
      <c r="N214" s="171"/>
      <c r="O214" s="172"/>
      <c r="P214" s="95"/>
      <c r="Q214" s="57"/>
    </row>
    <row r="215" spans="1:17" ht="15.75" customHeight="1" x14ac:dyDescent="0.25">
      <c r="A215" s="147">
        <v>2</v>
      </c>
      <c r="B215" s="399"/>
      <c r="C215" s="400"/>
      <c r="D215" s="279"/>
      <c r="E215" s="148"/>
      <c r="F215" s="161"/>
      <c r="G215" s="162"/>
      <c r="H215" s="46"/>
      <c r="I215" s="46"/>
      <c r="J215" s="133"/>
      <c r="K215" s="132"/>
      <c r="L215" s="46"/>
      <c r="M215" s="46"/>
      <c r="N215" s="46"/>
      <c r="O215" s="133"/>
      <c r="P215" s="95"/>
      <c r="Q215" s="57"/>
    </row>
    <row r="216" spans="1:17" ht="15.75" customHeight="1" x14ac:dyDescent="0.25">
      <c r="A216" s="147">
        <v>3</v>
      </c>
      <c r="B216" s="399"/>
      <c r="C216" s="400"/>
      <c r="D216" s="279"/>
      <c r="E216" s="148"/>
      <c r="F216" s="161"/>
      <c r="G216" s="162"/>
      <c r="H216" s="46"/>
      <c r="I216" s="46"/>
      <c r="J216" s="133"/>
      <c r="K216" s="132"/>
      <c r="L216" s="46"/>
      <c r="M216" s="46"/>
      <c r="N216" s="46"/>
      <c r="O216" s="133"/>
      <c r="P216" s="95"/>
      <c r="Q216" s="57"/>
    </row>
    <row r="217" spans="1:17" ht="15.75" customHeight="1" thickBot="1" x14ac:dyDescent="0.3">
      <c r="A217" s="149">
        <v>4</v>
      </c>
      <c r="B217" s="379"/>
      <c r="C217" s="380"/>
      <c r="D217" s="280"/>
      <c r="E217" s="151"/>
      <c r="F217" s="161"/>
      <c r="G217" s="162"/>
      <c r="H217" s="159"/>
      <c r="I217" s="159"/>
      <c r="J217" s="160"/>
      <c r="K217" s="158"/>
      <c r="L217" s="159"/>
      <c r="M217" s="159"/>
      <c r="N217" s="159"/>
      <c r="O217" s="160"/>
      <c r="P217" s="95"/>
      <c r="Q217" s="57"/>
    </row>
    <row r="218" spans="1:17" ht="13.5" thickBot="1" x14ac:dyDescent="0.25">
      <c r="D218" s="381" t="s">
        <v>13</v>
      </c>
      <c r="E218" s="382"/>
      <c r="F218" s="140">
        <f>SUM(F214:F217)</f>
        <v>0</v>
      </c>
      <c r="G218" s="140">
        <f>SUM(G214:G217)</f>
        <v>0</v>
      </c>
      <c r="H218" s="140">
        <f>SUM(H214:H217)</f>
        <v>0</v>
      </c>
      <c r="I218" s="179">
        <f>SUM(I214:I217)</f>
        <v>0</v>
      </c>
      <c r="J218" s="180"/>
      <c r="K218" s="140">
        <f>SUM(K214:K217)</f>
        <v>0</v>
      </c>
      <c r="L218" s="140">
        <f t="shared" ref="L218:N218" si="15">SUM(L214:L217)</f>
        <v>0</v>
      </c>
      <c r="M218" s="140">
        <f t="shared" si="15"/>
        <v>0</v>
      </c>
      <c r="N218" s="140">
        <f t="shared" si="15"/>
        <v>0</v>
      </c>
      <c r="O218" s="141"/>
      <c r="P218" s="96"/>
      <c r="Q218" s="57"/>
    </row>
    <row r="219" spans="1:17" x14ac:dyDescent="0.2">
      <c r="Q219" s="57"/>
    </row>
    <row r="220" spans="1:17" x14ac:dyDescent="0.2">
      <c r="A220" s="359" t="s">
        <v>69</v>
      </c>
      <c r="B220" s="359"/>
      <c r="C220" s="28" t="s">
        <v>126</v>
      </c>
      <c r="D220" s="1"/>
      <c r="E220" s="4"/>
      <c r="F220" s="4"/>
      <c r="G220" s="1"/>
      <c r="H220" s="5"/>
      <c r="I220" s="5"/>
      <c r="J220" s="4"/>
      <c r="K220" s="5"/>
      <c r="L220" s="5"/>
      <c r="M220" s="5"/>
      <c r="N220" s="5"/>
      <c r="Q220" s="57"/>
    </row>
    <row r="221" spans="1:17" x14ac:dyDescent="0.2">
      <c r="A221" s="16"/>
      <c r="B221" s="16"/>
      <c r="C221" s="28" t="s">
        <v>125</v>
      </c>
      <c r="D221" s="1"/>
      <c r="E221" s="4"/>
      <c r="F221" s="4"/>
      <c r="G221" s="1"/>
      <c r="H221" s="5"/>
      <c r="I221" s="5"/>
      <c r="J221" s="4"/>
      <c r="K221" s="5"/>
      <c r="L221" s="5"/>
      <c r="M221" s="5"/>
      <c r="N221" s="5"/>
      <c r="Q221" s="57"/>
    </row>
    <row r="222" spans="1:17" ht="13.5" thickBot="1" x14ac:dyDescent="0.25">
      <c r="A222" s="82"/>
      <c r="B222" s="83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57"/>
    </row>
    <row r="223" spans="1:17" x14ac:dyDescent="0.2">
      <c r="A223" s="360" t="s">
        <v>91</v>
      </c>
      <c r="B223" s="361"/>
      <c r="C223" s="360" t="s">
        <v>155</v>
      </c>
      <c r="D223" s="364"/>
      <c r="E223" s="365"/>
      <c r="F223" s="383" t="s">
        <v>78</v>
      </c>
      <c r="G223" s="384"/>
      <c r="H223" s="384"/>
      <c r="I223" s="384"/>
      <c r="J223" s="385"/>
      <c r="K223" s="389" t="s">
        <v>158</v>
      </c>
      <c r="L223" s="390"/>
      <c r="M223" s="390"/>
      <c r="N223" s="390"/>
      <c r="O223" s="391"/>
      <c r="P223" s="93"/>
      <c r="Q223" s="57"/>
    </row>
    <row r="224" spans="1:17" ht="13.5" thickBot="1" x14ac:dyDescent="0.25">
      <c r="A224" s="362"/>
      <c r="B224" s="363"/>
      <c r="C224" s="362"/>
      <c r="D224" s="366"/>
      <c r="E224" s="367"/>
      <c r="F224" s="386"/>
      <c r="G224" s="387"/>
      <c r="H224" s="387"/>
      <c r="I224" s="387"/>
      <c r="J224" s="388"/>
      <c r="K224" s="392"/>
      <c r="L224" s="393"/>
      <c r="M224" s="393"/>
      <c r="N224" s="393"/>
      <c r="O224" s="394"/>
      <c r="P224" s="93"/>
      <c r="Q224" s="57"/>
    </row>
    <row r="225" spans="1:17" ht="13.5" thickBot="1" x14ac:dyDescent="0.25">
      <c r="A225" s="176" t="s">
        <v>9</v>
      </c>
      <c r="B225" s="401" t="s">
        <v>10</v>
      </c>
      <c r="C225" s="402"/>
      <c r="D225" s="177" t="s">
        <v>15</v>
      </c>
      <c r="E225" s="178" t="s">
        <v>8</v>
      </c>
      <c r="F225" s="164" t="s">
        <v>11</v>
      </c>
      <c r="G225" s="165" t="s">
        <v>42</v>
      </c>
      <c r="H225" s="165" t="s">
        <v>34</v>
      </c>
      <c r="I225" s="165" t="s">
        <v>14</v>
      </c>
      <c r="J225" s="166" t="s">
        <v>12</v>
      </c>
      <c r="K225" s="167" t="s">
        <v>11</v>
      </c>
      <c r="L225" s="168" t="s">
        <v>42</v>
      </c>
      <c r="M225" s="168" t="s">
        <v>34</v>
      </c>
      <c r="N225" s="168" t="s">
        <v>157</v>
      </c>
      <c r="O225" s="169" t="s">
        <v>12</v>
      </c>
      <c r="P225" s="94"/>
      <c r="Q225" s="57"/>
    </row>
    <row r="226" spans="1:17" ht="15.75" customHeight="1" x14ac:dyDescent="0.25">
      <c r="A226" s="173">
        <v>1</v>
      </c>
      <c r="B226" s="397"/>
      <c r="C226" s="398"/>
      <c r="D226" s="174"/>
      <c r="E226" s="175"/>
      <c r="F226" s="161"/>
      <c r="G226" s="162"/>
      <c r="H226" s="162"/>
      <c r="I226" s="162"/>
      <c r="J226" s="163"/>
      <c r="K226" s="170"/>
      <c r="L226" s="171"/>
      <c r="M226" s="171"/>
      <c r="N226" s="171"/>
      <c r="O226" s="172"/>
      <c r="P226" s="95"/>
      <c r="Q226" s="57"/>
    </row>
    <row r="227" spans="1:17" ht="15.75" customHeight="1" x14ac:dyDescent="0.25">
      <c r="A227" s="147">
        <v>2</v>
      </c>
      <c r="B227" s="399"/>
      <c r="C227" s="400"/>
      <c r="D227" s="279"/>
      <c r="E227" s="148"/>
      <c r="F227" s="161"/>
      <c r="G227" s="162"/>
      <c r="H227" s="46"/>
      <c r="I227" s="46"/>
      <c r="J227" s="133"/>
      <c r="K227" s="132"/>
      <c r="L227" s="46"/>
      <c r="M227" s="46"/>
      <c r="N227" s="46"/>
      <c r="O227" s="133"/>
      <c r="P227" s="95"/>
      <c r="Q227" s="57"/>
    </row>
    <row r="228" spans="1:17" ht="15.75" customHeight="1" x14ac:dyDescent="0.25">
      <c r="A228" s="147">
        <v>3</v>
      </c>
      <c r="B228" s="399"/>
      <c r="C228" s="400"/>
      <c r="D228" s="279"/>
      <c r="E228" s="148"/>
      <c r="F228" s="161"/>
      <c r="G228" s="162"/>
      <c r="H228" s="46"/>
      <c r="I228" s="46"/>
      <c r="J228" s="133"/>
      <c r="K228" s="132"/>
      <c r="L228" s="46"/>
      <c r="M228" s="46"/>
      <c r="N228" s="46"/>
      <c r="O228" s="133"/>
      <c r="P228" s="95"/>
      <c r="Q228" s="57"/>
    </row>
    <row r="229" spans="1:17" ht="15.75" customHeight="1" thickBot="1" x14ac:dyDescent="0.3">
      <c r="A229" s="149">
        <v>4</v>
      </c>
      <c r="B229" s="379"/>
      <c r="C229" s="380"/>
      <c r="D229" s="280"/>
      <c r="E229" s="151"/>
      <c r="F229" s="161"/>
      <c r="G229" s="162"/>
      <c r="H229" s="159"/>
      <c r="I229" s="159"/>
      <c r="J229" s="160"/>
      <c r="K229" s="158"/>
      <c r="L229" s="159"/>
      <c r="M229" s="159"/>
      <c r="N229" s="159"/>
      <c r="O229" s="160"/>
      <c r="P229" s="95"/>
      <c r="Q229" s="57"/>
    </row>
    <row r="230" spans="1:17" ht="13.5" thickBot="1" x14ac:dyDescent="0.25">
      <c r="D230" s="381" t="s">
        <v>13</v>
      </c>
      <c r="E230" s="382"/>
      <c r="F230" s="140">
        <f>SUM(F226:F229)</f>
        <v>0</v>
      </c>
      <c r="G230" s="140">
        <f>SUM(G226:G229)</f>
        <v>0</v>
      </c>
      <c r="H230" s="140">
        <f>SUM(H226:H229)</f>
        <v>0</v>
      </c>
      <c r="I230" s="179">
        <f>SUM(I226:I229)</f>
        <v>0</v>
      </c>
      <c r="J230" s="180"/>
      <c r="K230" s="140">
        <f>SUM(K226:K229)</f>
        <v>0</v>
      </c>
      <c r="L230" s="140">
        <f t="shared" ref="L230:N230" si="16">SUM(L226:L229)</f>
        <v>0</v>
      </c>
      <c r="M230" s="140">
        <f t="shared" si="16"/>
        <v>0</v>
      </c>
      <c r="N230" s="140">
        <f t="shared" si="16"/>
        <v>0</v>
      </c>
      <c r="O230" s="141"/>
      <c r="P230" s="96"/>
      <c r="Q230" s="57"/>
    </row>
    <row r="231" spans="1:17" x14ac:dyDescent="0.2">
      <c r="Q231" s="57"/>
    </row>
    <row r="232" spans="1:17" x14ac:dyDescent="0.2">
      <c r="A232" s="359" t="s">
        <v>69</v>
      </c>
      <c r="B232" s="359"/>
      <c r="C232" s="28" t="s">
        <v>126</v>
      </c>
      <c r="D232" s="1"/>
      <c r="E232" s="4"/>
      <c r="F232" s="4"/>
      <c r="G232" s="1"/>
      <c r="H232" s="5"/>
      <c r="I232" s="5"/>
      <c r="J232" s="4"/>
      <c r="K232" s="5"/>
      <c r="L232" s="5"/>
      <c r="M232" s="5"/>
      <c r="N232" s="5"/>
      <c r="Q232" s="57"/>
    </row>
    <row r="233" spans="1:17" x14ac:dyDescent="0.2">
      <c r="A233" s="16"/>
      <c r="B233" s="16"/>
      <c r="C233" s="28" t="s">
        <v>125</v>
      </c>
      <c r="D233" s="1"/>
      <c r="E233" s="4"/>
      <c r="F233" s="4"/>
      <c r="G233" s="1"/>
      <c r="H233" s="5"/>
      <c r="I233" s="5"/>
      <c r="J233" s="4"/>
      <c r="K233" s="5"/>
      <c r="L233" s="5"/>
      <c r="M233" s="5"/>
      <c r="N233" s="5"/>
      <c r="Q233" s="57"/>
    </row>
    <row r="234" spans="1:17" ht="13.5" thickBot="1" x14ac:dyDescent="0.25">
      <c r="A234" s="82"/>
      <c r="B234" s="83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57"/>
    </row>
    <row r="235" spans="1:17" x14ac:dyDescent="0.2">
      <c r="A235" s="360" t="s">
        <v>92</v>
      </c>
      <c r="B235" s="361"/>
      <c r="C235" s="360" t="s">
        <v>155</v>
      </c>
      <c r="D235" s="364"/>
      <c r="E235" s="365"/>
      <c r="F235" s="383" t="s">
        <v>78</v>
      </c>
      <c r="G235" s="384"/>
      <c r="H235" s="384"/>
      <c r="I235" s="384"/>
      <c r="J235" s="385"/>
      <c r="K235" s="389" t="s">
        <v>158</v>
      </c>
      <c r="L235" s="390"/>
      <c r="M235" s="390"/>
      <c r="N235" s="390"/>
      <c r="O235" s="391"/>
      <c r="P235" s="93"/>
      <c r="Q235" s="57"/>
    </row>
    <row r="236" spans="1:17" ht="13.5" thickBot="1" x14ac:dyDescent="0.25">
      <c r="A236" s="362"/>
      <c r="B236" s="363"/>
      <c r="C236" s="362"/>
      <c r="D236" s="366"/>
      <c r="E236" s="367"/>
      <c r="F236" s="386"/>
      <c r="G236" s="387"/>
      <c r="H236" s="387"/>
      <c r="I236" s="387"/>
      <c r="J236" s="388"/>
      <c r="K236" s="392"/>
      <c r="L236" s="393"/>
      <c r="M236" s="393"/>
      <c r="N236" s="393"/>
      <c r="O236" s="394"/>
      <c r="P236" s="93"/>
      <c r="Q236" s="57"/>
    </row>
    <row r="237" spans="1:17" ht="13.5" thickBot="1" x14ac:dyDescent="0.25">
      <c r="A237" s="176" t="s">
        <v>9</v>
      </c>
      <c r="B237" s="401" t="s">
        <v>10</v>
      </c>
      <c r="C237" s="402"/>
      <c r="D237" s="177" t="s">
        <v>15</v>
      </c>
      <c r="E237" s="178" t="s">
        <v>8</v>
      </c>
      <c r="F237" s="164" t="s">
        <v>11</v>
      </c>
      <c r="G237" s="165" t="s">
        <v>42</v>
      </c>
      <c r="H237" s="165" t="s">
        <v>34</v>
      </c>
      <c r="I237" s="165" t="s">
        <v>14</v>
      </c>
      <c r="J237" s="166" t="s">
        <v>12</v>
      </c>
      <c r="K237" s="167" t="s">
        <v>11</v>
      </c>
      <c r="L237" s="168" t="s">
        <v>42</v>
      </c>
      <c r="M237" s="168" t="s">
        <v>34</v>
      </c>
      <c r="N237" s="168" t="s">
        <v>157</v>
      </c>
      <c r="O237" s="169" t="s">
        <v>12</v>
      </c>
      <c r="P237" s="94"/>
      <c r="Q237" s="57"/>
    </row>
    <row r="238" spans="1:17" ht="15.75" customHeight="1" x14ac:dyDescent="0.25">
      <c r="A238" s="173">
        <v>1</v>
      </c>
      <c r="B238" s="397"/>
      <c r="C238" s="398"/>
      <c r="D238" s="174"/>
      <c r="E238" s="175"/>
      <c r="F238" s="161"/>
      <c r="G238" s="162"/>
      <c r="H238" s="162"/>
      <c r="I238" s="162"/>
      <c r="J238" s="163"/>
      <c r="K238" s="170"/>
      <c r="L238" s="171"/>
      <c r="M238" s="171"/>
      <c r="N238" s="171"/>
      <c r="O238" s="172"/>
      <c r="P238" s="95"/>
      <c r="Q238" s="57"/>
    </row>
    <row r="239" spans="1:17" ht="15.75" customHeight="1" x14ac:dyDescent="0.25">
      <c r="A239" s="147">
        <v>2</v>
      </c>
      <c r="B239" s="399"/>
      <c r="C239" s="400"/>
      <c r="D239" s="279"/>
      <c r="E239" s="148"/>
      <c r="F239" s="161"/>
      <c r="G239" s="162"/>
      <c r="H239" s="46"/>
      <c r="I239" s="46"/>
      <c r="J239" s="133"/>
      <c r="K239" s="132"/>
      <c r="L239" s="46"/>
      <c r="M239" s="46"/>
      <c r="N239" s="46"/>
      <c r="O239" s="133"/>
      <c r="P239" s="95"/>
      <c r="Q239" s="57"/>
    </row>
    <row r="240" spans="1:17" ht="15.75" customHeight="1" x14ac:dyDescent="0.25">
      <c r="A240" s="147">
        <v>3</v>
      </c>
      <c r="B240" s="399"/>
      <c r="C240" s="400"/>
      <c r="D240" s="279"/>
      <c r="E240" s="148"/>
      <c r="F240" s="161"/>
      <c r="G240" s="162"/>
      <c r="H240" s="46"/>
      <c r="I240" s="46"/>
      <c r="J240" s="133"/>
      <c r="K240" s="132"/>
      <c r="L240" s="46"/>
      <c r="M240" s="46"/>
      <c r="N240" s="46"/>
      <c r="O240" s="133"/>
      <c r="P240" s="95"/>
      <c r="Q240" s="57"/>
    </row>
    <row r="241" spans="1:17" ht="15.75" customHeight="1" thickBot="1" x14ac:dyDescent="0.3">
      <c r="A241" s="149">
        <v>4</v>
      </c>
      <c r="B241" s="379"/>
      <c r="C241" s="380"/>
      <c r="D241" s="280"/>
      <c r="E241" s="151"/>
      <c r="F241" s="161"/>
      <c r="G241" s="162"/>
      <c r="H241" s="159"/>
      <c r="I241" s="159"/>
      <c r="J241" s="160"/>
      <c r="K241" s="158"/>
      <c r="L241" s="159"/>
      <c r="M241" s="159"/>
      <c r="N241" s="159"/>
      <c r="O241" s="160"/>
      <c r="P241" s="95"/>
      <c r="Q241" s="57"/>
    </row>
    <row r="242" spans="1:17" ht="13.5" thickBot="1" x14ac:dyDescent="0.25">
      <c r="D242" s="381" t="s">
        <v>13</v>
      </c>
      <c r="E242" s="382"/>
      <c r="F242" s="140">
        <f>SUM(F238:F241)</f>
        <v>0</v>
      </c>
      <c r="G242" s="140">
        <f>SUM(G238:G241)</f>
        <v>0</v>
      </c>
      <c r="H242" s="140">
        <f>SUM(H238:H241)</f>
        <v>0</v>
      </c>
      <c r="I242" s="179">
        <f>SUM(I238:I241)</f>
        <v>0</v>
      </c>
      <c r="J242" s="180"/>
      <c r="K242" s="140">
        <f>SUM(K238:K241)</f>
        <v>0</v>
      </c>
      <c r="L242" s="140">
        <f t="shared" ref="L242:N242" si="17">SUM(L238:L241)</f>
        <v>0</v>
      </c>
      <c r="M242" s="140">
        <f t="shared" si="17"/>
        <v>0</v>
      </c>
      <c r="N242" s="140">
        <f t="shared" si="17"/>
        <v>0</v>
      </c>
      <c r="O242" s="141"/>
      <c r="P242" s="96"/>
      <c r="Q242" s="57"/>
    </row>
    <row r="243" spans="1:17" x14ac:dyDescent="0.2">
      <c r="Q243" s="57"/>
    </row>
    <row r="244" spans="1:17" x14ac:dyDescent="0.2">
      <c r="A244" s="359" t="s">
        <v>69</v>
      </c>
      <c r="B244" s="359"/>
      <c r="C244" s="28" t="s">
        <v>126</v>
      </c>
      <c r="D244" s="1"/>
      <c r="E244" s="4"/>
      <c r="F244" s="4"/>
      <c r="G244" s="1"/>
      <c r="H244" s="5"/>
      <c r="I244" s="5"/>
      <c r="J244" s="4"/>
      <c r="K244" s="5"/>
      <c r="L244" s="5"/>
      <c r="M244" s="5"/>
      <c r="N244" s="5"/>
      <c r="Q244" s="57"/>
    </row>
    <row r="245" spans="1:17" x14ac:dyDescent="0.2">
      <c r="A245" s="16"/>
      <c r="B245" s="16"/>
      <c r="C245" s="28" t="s">
        <v>125</v>
      </c>
      <c r="D245" s="1"/>
      <c r="E245" s="4"/>
      <c r="F245" s="4"/>
      <c r="G245" s="1"/>
      <c r="H245" s="5"/>
      <c r="I245" s="5"/>
      <c r="J245" s="4"/>
      <c r="K245" s="5"/>
      <c r="L245" s="5"/>
      <c r="M245" s="5"/>
      <c r="N245" s="5"/>
      <c r="Q245" s="57"/>
    </row>
    <row r="246" spans="1:17" ht="13.5" thickBot="1" x14ac:dyDescent="0.25">
      <c r="A246" s="82"/>
      <c r="B246" s="83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57"/>
    </row>
    <row r="247" spans="1:17" x14ac:dyDescent="0.2">
      <c r="A247" s="360" t="s">
        <v>93</v>
      </c>
      <c r="B247" s="361"/>
      <c r="C247" s="360" t="s">
        <v>155</v>
      </c>
      <c r="D247" s="364"/>
      <c r="E247" s="365"/>
      <c r="F247" s="383" t="s">
        <v>78</v>
      </c>
      <c r="G247" s="384"/>
      <c r="H247" s="384"/>
      <c r="I247" s="384"/>
      <c r="J247" s="385"/>
      <c r="K247" s="389" t="s">
        <v>158</v>
      </c>
      <c r="L247" s="390"/>
      <c r="M247" s="390"/>
      <c r="N247" s="390"/>
      <c r="O247" s="391"/>
      <c r="P247" s="93"/>
      <c r="Q247" s="57"/>
    </row>
    <row r="248" spans="1:17" ht="13.5" thickBot="1" x14ac:dyDescent="0.25">
      <c r="A248" s="362"/>
      <c r="B248" s="363"/>
      <c r="C248" s="362"/>
      <c r="D248" s="366"/>
      <c r="E248" s="367"/>
      <c r="F248" s="386"/>
      <c r="G248" s="387"/>
      <c r="H248" s="387"/>
      <c r="I248" s="387"/>
      <c r="J248" s="388"/>
      <c r="K248" s="392"/>
      <c r="L248" s="393"/>
      <c r="M248" s="393"/>
      <c r="N248" s="393"/>
      <c r="O248" s="394"/>
      <c r="P248" s="93"/>
      <c r="Q248" s="57"/>
    </row>
    <row r="249" spans="1:17" ht="13.5" thickBot="1" x14ac:dyDescent="0.25">
      <c r="A249" s="176" t="s">
        <v>9</v>
      </c>
      <c r="B249" s="401" t="s">
        <v>10</v>
      </c>
      <c r="C249" s="402"/>
      <c r="D249" s="177" t="s">
        <v>15</v>
      </c>
      <c r="E249" s="178" t="s">
        <v>8</v>
      </c>
      <c r="F249" s="164" t="s">
        <v>11</v>
      </c>
      <c r="G249" s="165" t="s">
        <v>42</v>
      </c>
      <c r="H249" s="165" t="s">
        <v>34</v>
      </c>
      <c r="I249" s="165" t="s">
        <v>14</v>
      </c>
      <c r="J249" s="166" t="s">
        <v>12</v>
      </c>
      <c r="K249" s="167" t="s">
        <v>11</v>
      </c>
      <c r="L249" s="168" t="s">
        <v>42</v>
      </c>
      <c r="M249" s="168" t="s">
        <v>34</v>
      </c>
      <c r="N249" s="168" t="s">
        <v>157</v>
      </c>
      <c r="O249" s="169" t="s">
        <v>12</v>
      </c>
      <c r="P249" s="94"/>
      <c r="Q249" s="57"/>
    </row>
    <row r="250" spans="1:17" ht="15.75" customHeight="1" x14ac:dyDescent="0.25">
      <c r="A250" s="173">
        <v>1</v>
      </c>
      <c r="B250" s="397"/>
      <c r="C250" s="398"/>
      <c r="D250" s="174"/>
      <c r="E250" s="175"/>
      <c r="F250" s="161"/>
      <c r="G250" s="162"/>
      <c r="H250" s="162"/>
      <c r="I250" s="162"/>
      <c r="J250" s="163"/>
      <c r="K250" s="170"/>
      <c r="L250" s="171"/>
      <c r="M250" s="171"/>
      <c r="N250" s="171"/>
      <c r="O250" s="172"/>
      <c r="P250" s="95"/>
      <c r="Q250" s="57"/>
    </row>
    <row r="251" spans="1:17" ht="15.75" customHeight="1" x14ac:dyDescent="0.25">
      <c r="A251" s="147">
        <v>2</v>
      </c>
      <c r="B251" s="399"/>
      <c r="C251" s="400"/>
      <c r="D251" s="279"/>
      <c r="E251" s="148"/>
      <c r="F251" s="161"/>
      <c r="G251" s="162"/>
      <c r="H251" s="46"/>
      <c r="I251" s="46"/>
      <c r="J251" s="133"/>
      <c r="K251" s="132"/>
      <c r="L251" s="46"/>
      <c r="M251" s="46"/>
      <c r="N251" s="46"/>
      <c r="O251" s="133"/>
      <c r="P251" s="95"/>
      <c r="Q251" s="57"/>
    </row>
    <row r="252" spans="1:17" ht="15.75" customHeight="1" x14ac:dyDescent="0.25">
      <c r="A252" s="147">
        <v>3</v>
      </c>
      <c r="B252" s="399"/>
      <c r="C252" s="400"/>
      <c r="D252" s="279"/>
      <c r="E252" s="148"/>
      <c r="F252" s="161"/>
      <c r="G252" s="162"/>
      <c r="H252" s="46"/>
      <c r="I252" s="46"/>
      <c r="J252" s="133"/>
      <c r="K252" s="132"/>
      <c r="L252" s="46"/>
      <c r="M252" s="46"/>
      <c r="N252" s="46"/>
      <c r="O252" s="133"/>
      <c r="P252" s="95"/>
      <c r="Q252" s="57"/>
    </row>
    <row r="253" spans="1:17" ht="15.75" customHeight="1" thickBot="1" x14ac:dyDescent="0.3">
      <c r="A253" s="149">
        <v>4</v>
      </c>
      <c r="B253" s="379"/>
      <c r="C253" s="380"/>
      <c r="D253" s="280"/>
      <c r="E253" s="151"/>
      <c r="F253" s="161"/>
      <c r="G253" s="162"/>
      <c r="H253" s="159"/>
      <c r="I253" s="159"/>
      <c r="J253" s="160"/>
      <c r="K253" s="158"/>
      <c r="L253" s="159"/>
      <c r="M253" s="159"/>
      <c r="N253" s="159"/>
      <c r="O253" s="160"/>
      <c r="P253" s="95"/>
      <c r="Q253" s="57"/>
    </row>
    <row r="254" spans="1:17" ht="13.5" thickBot="1" x14ac:dyDescent="0.25">
      <c r="D254" s="381" t="s">
        <v>13</v>
      </c>
      <c r="E254" s="382"/>
      <c r="F254" s="140">
        <f>SUM(F250:F253)</f>
        <v>0</v>
      </c>
      <c r="G254" s="140">
        <f>SUM(G250:G253)</f>
        <v>0</v>
      </c>
      <c r="H254" s="140">
        <f>SUM(H250:H253)</f>
        <v>0</v>
      </c>
      <c r="I254" s="179">
        <f>SUM(I250:I253)</f>
        <v>0</v>
      </c>
      <c r="J254" s="180"/>
      <c r="K254" s="140">
        <f>SUM(K250:K253)</f>
        <v>0</v>
      </c>
      <c r="L254" s="140">
        <f t="shared" ref="L254:N254" si="18">SUM(L250:L253)</f>
        <v>0</v>
      </c>
      <c r="M254" s="140">
        <f t="shared" si="18"/>
        <v>0</v>
      </c>
      <c r="N254" s="140">
        <f t="shared" si="18"/>
        <v>0</v>
      </c>
      <c r="O254" s="141"/>
      <c r="P254" s="96"/>
      <c r="Q254" s="57"/>
    </row>
    <row r="255" spans="1:17" x14ac:dyDescent="0.2">
      <c r="Q255" s="57"/>
    </row>
    <row r="256" spans="1:17" x14ac:dyDescent="0.2">
      <c r="A256" s="359" t="s">
        <v>69</v>
      </c>
      <c r="B256" s="359"/>
      <c r="C256" s="28" t="s">
        <v>126</v>
      </c>
      <c r="D256" s="1"/>
      <c r="E256" s="4"/>
      <c r="F256" s="4"/>
      <c r="G256" s="1"/>
      <c r="H256" s="5"/>
      <c r="I256" s="5"/>
      <c r="J256" s="4"/>
      <c r="K256" s="5"/>
      <c r="L256" s="5"/>
      <c r="M256" s="5"/>
      <c r="N256" s="5"/>
      <c r="Q256" s="57"/>
    </row>
    <row r="257" spans="1:17" x14ac:dyDescent="0.2">
      <c r="A257" s="16"/>
      <c r="B257" s="16"/>
      <c r="C257" s="28" t="s">
        <v>125</v>
      </c>
      <c r="D257" s="1"/>
      <c r="E257" s="4"/>
      <c r="F257" s="4"/>
      <c r="G257" s="1"/>
      <c r="H257" s="5"/>
      <c r="I257" s="5"/>
      <c r="J257" s="4"/>
      <c r="K257" s="5"/>
      <c r="L257" s="5"/>
      <c r="M257" s="5"/>
      <c r="N257" s="5"/>
      <c r="Q257" s="57"/>
    </row>
    <row r="258" spans="1:17" ht="13.5" thickBot="1" x14ac:dyDescent="0.25">
      <c r="A258" s="82"/>
      <c r="B258" s="83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57"/>
    </row>
    <row r="259" spans="1:17" x14ac:dyDescent="0.2">
      <c r="A259" s="360" t="s">
        <v>94</v>
      </c>
      <c r="B259" s="361"/>
      <c r="C259" s="360" t="s">
        <v>155</v>
      </c>
      <c r="D259" s="364"/>
      <c r="E259" s="365"/>
      <c r="F259" s="383" t="s">
        <v>78</v>
      </c>
      <c r="G259" s="384"/>
      <c r="H259" s="384"/>
      <c r="I259" s="384"/>
      <c r="J259" s="385"/>
      <c r="K259" s="389" t="s">
        <v>158</v>
      </c>
      <c r="L259" s="390"/>
      <c r="M259" s="390"/>
      <c r="N259" s="390"/>
      <c r="O259" s="391"/>
      <c r="P259" s="93"/>
      <c r="Q259" s="57"/>
    </row>
    <row r="260" spans="1:17" ht="13.5" thickBot="1" x14ac:dyDescent="0.25">
      <c r="A260" s="362"/>
      <c r="B260" s="363"/>
      <c r="C260" s="362"/>
      <c r="D260" s="366"/>
      <c r="E260" s="367"/>
      <c r="F260" s="386"/>
      <c r="G260" s="387"/>
      <c r="H260" s="387"/>
      <c r="I260" s="387"/>
      <c r="J260" s="388"/>
      <c r="K260" s="392"/>
      <c r="L260" s="393"/>
      <c r="M260" s="393"/>
      <c r="N260" s="393"/>
      <c r="O260" s="394"/>
      <c r="P260" s="93"/>
      <c r="Q260" s="57"/>
    </row>
    <row r="261" spans="1:17" ht="13.5" thickBot="1" x14ac:dyDescent="0.25">
      <c r="A261" s="176" t="s">
        <v>9</v>
      </c>
      <c r="B261" s="401" t="s">
        <v>10</v>
      </c>
      <c r="C261" s="402"/>
      <c r="D261" s="177" t="s">
        <v>15</v>
      </c>
      <c r="E261" s="178" t="s">
        <v>8</v>
      </c>
      <c r="F261" s="164" t="s">
        <v>11</v>
      </c>
      <c r="G261" s="165" t="s">
        <v>42</v>
      </c>
      <c r="H261" s="165" t="s">
        <v>34</v>
      </c>
      <c r="I261" s="165" t="s">
        <v>14</v>
      </c>
      <c r="J261" s="166" t="s">
        <v>12</v>
      </c>
      <c r="K261" s="167" t="s">
        <v>11</v>
      </c>
      <c r="L261" s="168" t="s">
        <v>42</v>
      </c>
      <c r="M261" s="168" t="s">
        <v>34</v>
      </c>
      <c r="N261" s="168" t="s">
        <v>157</v>
      </c>
      <c r="O261" s="169" t="s">
        <v>12</v>
      </c>
      <c r="P261" s="94"/>
      <c r="Q261" s="57"/>
    </row>
    <row r="262" spans="1:17" ht="15.75" customHeight="1" x14ac:dyDescent="0.25">
      <c r="A262" s="173">
        <v>1</v>
      </c>
      <c r="B262" s="397"/>
      <c r="C262" s="398"/>
      <c r="D262" s="174"/>
      <c r="E262" s="175"/>
      <c r="F262" s="161"/>
      <c r="G262" s="162"/>
      <c r="H262" s="162"/>
      <c r="I262" s="162"/>
      <c r="J262" s="163"/>
      <c r="K262" s="170"/>
      <c r="L262" s="171"/>
      <c r="M262" s="171"/>
      <c r="N262" s="171"/>
      <c r="O262" s="172"/>
      <c r="P262" s="95"/>
      <c r="Q262" s="57"/>
    </row>
    <row r="263" spans="1:17" ht="15.75" customHeight="1" x14ac:dyDescent="0.25">
      <c r="A263" s="147">
        <v>2</v>
      </c>
      <c r="B263" s="399"/>
      <c r="C263" s="400"/>
      <c r="D263" s="279"/>
      <c r="E263" s="148"/>
      <c r="F263" s="161"/>
      <c r="G263" s="162"/>
      <c r="H263" s="46"/>
      <c r="I263" s="46"/>
      <c r="J263" s="133"/>
      <c r="K263" s="132"/>
      <c r="L263" s="46"/>
      <c r="M263" s="46"/>
      <c r="N263" s="46"/>
      <c r="O263" s="133"/>
      <c r="P263" s="95"/>
      <c r="Q263" s="57"/>
    </row>
    <row r="264" spans="1:17" ht="15.75" customHeight="1" x14ac:dyDescent="0.25">
      <c r="A264" s="147">
        <v>3</v>
      </c>
      <c r="B264" s="399"/>
      <c r="C264" s="400"/>
      <c r="D264" s="279"/>
      <c r="E264" s="148"/>
      <c r="F264" s="161"/>
      <c r="G264" s="162"/>
      <c r="H264" s="46"/>
      <c r="I264" s="46"/>
      <c r="J264" s="133"/>
      <c r="K264" s="132"/>
      <c r="L264" s="46"/>
      <c r="M264" s="46"/>
      <c r="N264" s="46"/>
      <c r="O264" s="133"/>
      <c r="P264" s="95"/>
      <c r="Q264" s="57"/>
    </row>
    <row r="265" spans="1:17" ht="15.75" customHeight="1" thickBot="1" x14ac:dyDescent="0.3">
      <c r="A265" s="149">
        <v>4</v>
      </c>
      <c r="B265" s="379"/>
      <c r="C265" s="380"/>
      <c r="D265" s="280"/>
      <c r="E265" s="151"/>
      <c r="F265" s="161"/>
      <c r="G265" s="162"/>
      <c r="H265" s="159"/>
      <c r="I265" s="159"/>
      <c r="J265" s="160"/>
      <c r="K265" s="158"/>
      <c r="L265" s="159"/>
      <c r="M265" s="159"/>
      <c r="N265" s="159"/>
      <c r="O265" s="160"/>
      <c r="P265" s="95"/>
      <c r="Q265" s="57"/>
    </row>
    <row r="266" spans="1:17" ht="13.5" thickBot="1" x14ac:dyDescent="0.25">
      <c r="D266" s="381" t="s">
        <v>13</v>
      </c>
      <c r="E266" s="382"/>
      <c r="F266" s="140">
        <f>SUM(F262:F265)</f>
        <v>0</v>
      </c>
      <c r="G266" s="140">
        <f>SUM(G262:G265)</f>
        <v>0</v>
      </c>
      <c r="H266" s="140">
        <f>SUM(H262:H265)</f>
        <v>0</v>
      </c>
      <c r="I266" s="179">
        <f>SUM(I262:I265)</f>
        <v>0</v>
      </c>
      <c r="J266" s="180"/>
      <c r="K266" s="140">
        <f>SUM(K262:K265)</f>
        <v>0</v>
      </c>
      <c r="L266" s="140">
        <f t="shared" ref="L266:N266" si="19">SUM(L262:L265)</f>
        <v>0</v>
      </c>
      <c r="M266" s="140">
        <f t="shared" si="19"/>
        <v>0</v>
      </c>
      <c r="N266" s="140">
        <f t="shared" si="19"/>
        <v>0</v>
      </c>
      <c r="O266" s="141"/>
      <c r="P266" s="96"/>
    </row>
    <row r="270" spans="1:17" x14ac:dyDescent="0.2">
      <c r="B270" s="201"/>
      <c r="C270" s="201"/>
    </row>
    <row r="271" spans="1:17" x14ac:dyDescent="0.2">
      <c r="B271" s="202"/>
      <c r="C271" s="202"/>
      <c r="D271" s="403"/>
      <c r="E271" s="403"/>
    </row>
    <row r="272" spans="1:17" x14ac:dyDescent="0.2">
      <c r="B272" s="202"/>
      <c r="C272" s="202"/>
      <c r="D272" s="277"/>
      <c r="E272" s="35"/>
    </row>
    <row r="273" spans="2:5" x14ac:dyDescent="0.2">
      <c r="B273" s="202"/>
      <c r="C273" s="202"/>
      <c r="D273" s="403"/>
      <c r="E273" s="403"/>
    </row>
  </sheetData>
  <sheetProtection password="843F" sheet="1" selectLockedCells="1"/>
  <mergeCells count="276">
    <mergeCell ref="I1:J1"/>
    <mergeCell ref="Q1:U2"/>
    <mergeCell ref="A2:H2"/>
    <mergeCell ref="B4:C4"/>
    <mergeCell ref="D4:E4"/>
    <mergeCell ref="G4:H4"/>
    <mergeCell ref="I4:O4"/>
    <mergeCell ref="G7:H7"/>
    <mergeCell ref="I7:O7"/>
    <mergeCell ref="B9:E9"/>
    <mergeCell ref="G9:O9"/>
    <mergeCell ref="D10:E10"/>
    <mergeCell ref="D11:E11"/>
    <mergeCell ref="B5:C5"/>
    <mergeCell ref="D5:E5"/>
    <mergeCell ref="G5:H5"/>
    <mergeCell ref="I5:O5"/>
    <mergeCell ref="B6:C6"/>
    <mergeCell ref="D6:E6"/>
    <mergeCell ref="G6:H6"/>
    <mergeCell ref="I6:O6"/>
    <mergeCell ref="B16:C16"/>
    <mergeCell ref="D16:E16"/>
    <mergeCell ref="G16:K16"/>
    <mergeCell ref="G17:O17"/>
    <mergeCell ref="B18:E18"/>
    <mergeCell ref="G18:O18"/>
    <mergeCell ref="B12:C12"/>
    <mergeCell ref="D12:E12"/>
    <mergeCell ref="D13:E13"/>
    <mergeCell ref="D14:E14"/>
    <mergeCell ref="D15:E15"/>
    <mergeCell ref="G15:K15"/>
    <mergeCell ref="I22:O22"/>
    <mergeCell ref="G23:H23"/>
    <mergeCell ref="I23:O23"/>
    <mergeCell ref="B24:C24"/>
    <mergeCell ref="D24:E24"/>
    <mergeCell ref="G24:H24"/>
    <mergeCell ref="I24:O24"/>
    <mergeCell ref="B19:E19"/>
    <mergeCell ref="G19:H19"/>
    <mergeCell ref="I19:O19"/>
    <mergeCell ref="G20:H20"/>
    <mergeCell ref="I20:O20"/>
    <mergeCell ref="B21:E21"/>
    <mergeCell ref="G21:H21"/>
    <mergeCell ref="I21:O21"/>
    <mergeCell ref="B25:C25"/>
    <mergeCell ref="D25:E25"/>
    <mergeCell ref="B26:C26"/>
    <mergeCell ref="D26:E26"/>
    <mergeCell ref="A28:B28"/>
    <mergeCell ref="A31:B32"/>
    <mergeCell ref="C31:E32"/>
    <mergeCell ref="B22:E22"/>
    <mergeCell ref="G22:H22"/>
    <mergeCell ref="B37:C37"/>
    <mergeCell ref="D38:E38"/>
    <mergeCell ref="A40:B40"/>
    <mergeCell ref="A43:B44"/>
    <mergeCell ref="C43:E44"/>
    <mergeCell ref="F43:J44"/>
    <mergeCell ref="F31:J32"/>
    <mergeCell ref="K31:O32"/>
    <mergeCell ref="B33:C33"/>
    <mergeCell ref="B34:C34"/>
    <mergeCell ref="B35:C35"/>
    <mergeCell ref="B36:C36"/>
    <mergeCell ref="D50:E50"/>
    <mergeCell ref="A52:B52"/>
    <mergeCell ref="A55:B56"/>
    <mergeCell ref="C55:E56"/>
    <mergeCell ref="F55:J56"/>
    <mergeCell ref="K55:O56"/>
    <mergeCell ref="K43:O44"/>
    <mergeCell ref="B45:C45"/>
    <mergeCell ref="B46:C46"/>
    <mergeCell ref="B47:C47"/>
    <mergeCell ref="B48:C48"/>
    <mergeCell ref="B49:C49"/>
    <mergeCell ref="A64:B64"/>
    <mergeCell ref="A67:B68"/>
    <mergeCell ref="C67:E68"/>
    <mergeCell ref="F67:J68"/>
    <mergeCell ref="K67:O68"/>
    <mergeCell ref="B69:C69"/>
    <mergeCell ref="B57:C57"/>
    <mergeCell ref="B58:C58"/>
    <mergeCell ref="B59:C59"/>
    <mergeCell ref="B60:C60"/>
    <mergeCell ref="B61:C61"/>
    <mergeCell ref="D62:E62"/>
    <mergeCell ref="F79:J80"/>
    <mergeCell ref="K79:O80"/>
    <mergeCell ref="B81:C81"/>
    <mergeCell ref="B82:C82"/>
    <mergeCell ref="B70:C70"/>
    <mergeCell ref="B71:C71"/>
    <mergeCell ref="B72:C72"/>
    <mergeCell ref="B73:C73"/>
    <mergeCell ref="D74:E74"/>
    <mergeCell ref="A76:B76"/>
    <mergeCell ref="B83:C83"/>
    <mergeCell ref="B84:C84"/>
    <mergeCell ref="B85:C85"/>
    <mergeCell ref="D86:E86"/>
    <mergeCell ref="A88:B88"/>
    <mergeCell ref="A91:B92"/>
    <mergeCell ref="C91:E92"/>
    <mergeCell ref="A79:B80"/>
    <mergeCell ref="C79:E80"/>
    <mergeCell ref="B97:C97"/>
    <mergeCell ref="D98:E98"/>
    <mergeCell ref="A100:B100"/>
    <mergeCell ref="A103:B104"/>
    <mergeCell ref="C103:E104"/>
    <mergeCell ref="F103:J104"/>
    <mergeCell ref="F91:J92"/>
    <mergeCell ref="K91:O92"/>
    <mergeCell ref="B93:C93"/>
    <mergeCell ref="B94:C94"/>
    <mergeCell ref="B95:C95"/>
    <mergeCell ref="B96:C96"/>
    <mergeCell ref="D110:E110"/>
    <mergeCell ref="A112:B112"/>
    <mergeCell ref="A115:B116"/>
    <mergeCell ref="C115:E116"/>
    <mergeCell ref="F115:J116"/>
    <mergeCell ref="K115:O116"/>
    <mergeCell ref="K103:O104"/>
    <mergeCell ref="B105:C105"/>
    <mergeCell ref="B106:C106"/>
    <mergeCell ref="B107:C107"/>
    <mergeCell ref="B108:C108"/>
    <mergeCell ref="B109:C109"/>
    <mergeCell ref="A124:B124"/>
    <mergeCell ref="A127:B128"/>
    <mergeCell ref="C127:E128"/>
    <mergeCell ref="F127:J128"/>
    <mergeCell ref="K127:O128"/>
    <mergeCell ref="B129:C129"/>
    <mergeCell ref="B117:C117"/>
    <mergeCell ref="B118:C118"/>
    <mergeCell ref="B119:C119"/>
    <mergeCell ref="B120:C120"/>
    <mergeCell ref="B121:C121"/>
    <mergeCell ref="D122:E122"/>
    <mergeCell ref="F139:J140"/>
    <mergeCell ref="K139:O140"/>
    <mergeCell ref="B141:C141"/>
    <mergeCell ref="B142:C142"/>
    <mergeCell ref="B130:C130"/>
    <mergeCell ref="B131:C131"/>
    <mergeCell ref="B132:C132"/>
    <mergeCell ref="B133:C133"/>
    <mergeCell ref="D134:E134"/>
    <mergeCell ref="A136:B136"/>
    <mergeCell ref="B143:C143"/>
    <mergeCell ref="B144:C144"/>
    <mergeCell ref="B145:C145"/>
    <mergeCell ref="D146:E146"/>
    <mergeCell ref="A148:B148"/>
    <mergeCell ref="A151:B152"/>
    <mergeCell ref="C151:E152"/>
    <mergeCell ref="A139:B140"/>
    <mergeCell ref="C139:E140"/>
    <mergeCell ref="B157:C157"/>
    <mergeCell ref="D158:E158"/>
    <mergeCell ref="A160:B160"/>
    <mergeCell ref="A163:B164"/>
    <mergeCell ref="C163:E164"/>
    <mergeCell ref="F163:J164"/>
    <mergeCell ref="F151:J152"/>
    <mergeCell ref="K151:O152"/>
    <mergeCell ref="B153:C153"/>
    <mergeCell ref="B154:C154"/>
    <mergeCell ref="B155:C155"/>
    <mergeCell ref="B156:C156"/>
    <mergeCell ref="D170:E170"/>
    <mergeCell ref="A172:B172"/>
    <mergeCell ref="A175:B176"/>
    <mergeCell ref="C175:E176"/>
    <mergeCell ref="F175:J176"/>
    <mergeCell ref="K175:O176"/>
    <mergeCell ref="K163:O164"/>
    <mergeCell ref="B165:C165"/>
    <mergeCell ref="B166:C166"/>
    <mergeCell ref="B167:C167"/>
    <mergeCell ref="B168:C168"/>
    <mergeCell ref="B169:C169"/>
    <mergeCell ref="A184:B184"/>
    <mergeCell ref="A187:B188"/>
    <mergeCell ref="C187:E188"/>
    <mergeCell ref="F187:J188"/>
    <mergeCell ref="K187:O188"/>
    <mergeCell ref="B189:C189"/>
    <mergeCell ref="B177:C177"/>
    <mergeCell ref="B178:C178"/>
    <mergeCell ref="B179:C179"/>
    <mergeCell ref="B180:C180"/>
    <mergeCell ref="B181:C181"/>
    <mergeCell ref="D182:E182"/>
    <mergeCell ref="F199:J200"/>
    <mergeCell ref="K199:O200"/>
    <mergeCell ref="B201:C201"/>
    <mergeCell ref="B202:C202"/>
    <mergeCell ref="B190:C190"/>
    <mergeCell ref="B191:C191"/>
    <mergeCell ref="B192:C192"/>
    <mergeCell ref="B193:C193"/>
    <mergeCell ref="D194:E194"/>
    <mergeCell ref="A196:B196"/>
    <mergeCell ref="B203:C203"/>
    <mergeCell ref="B204:C204"/>
    <mergeCell ref="B205:C205"/>
    <mergeCell ref="D206:E206"/>
    <mergeCell ref="A208:B208"/>
    <mergeCell ref="A211:B212"/>
    <mergeCell ref="C211:E212"/>
    <mergeCell ref="A199:B200"/>
    <mergeCell ref="C199:E200"/>
    <mergeCell ref="B217:C217"/>
    <mergeCell ref="D218:E218"/>
    <mergeCell ref="A220:B220"/>
    <mergeCell ref="A223:B224"/>
    <mergeCell ref="C223:E224"/>
    <mergeCell ref="F223:J224"/>
    <mergeCell ref="F211:J212"/>
    <mergeCell ref="K211:O212"/>
    <mergeCell ref="B213:C213"/>
    <mergeCell ref="B214:C214"/>
    <mergeCell ref="B215:C215"/>
    <mergeCell ref="B216:C216"/>
    <mergeCell ref="D230:E230"/>
    <mergeCell ref="A232:B232"/>
    <mergeCell ref="A235:B236"/>
    <mergeCell ref="C235:E236"/>
    <mergeCell ref="F235:J236"/>
    <mergeCell ref="K235:O236"/>
    <mergeCell ref="K223:O224"/>
    <mergeCell ref="B225:C225"/>
    <mergeCell ref="B226:C226"/>
    <mergeCell ref="B227:C227"/>
    <mergeCell ref="B228:C228"/>
    <mergeCell ref="B229:C229"/>
    <mergeCell ref="A244:B244"/>
    <mergeCell ref="A247:B248"/>
    <mergeCell ref="C247:E248"/>
    <mergeCell ref="F247:J248"/>
    <mergeCell ref="K247:O248"/>
    <mergeCell ref="B249:C249"/>
    <mergeCell ref="B237:C237"/>
    <mergeCell ref="B238:C238"/>
    <mergeCell ref="B239:C239"/>
    <mergeCell ref="B240:C240"/>
    <mergeCell ref="B241:C241"/>
    <mergeCell ref="D242:E242"/>
    <mergeCell ref="K259:O260"/>
    <mergeCell ref="B261:C261"/>
    <mergeCell ref="B262:C262"/>
    <mergeCell ref="B250:C250"/>
    <mergeCell ref="B251:C251"/>
    <mergeCell ref="B252:C252"/>
    <mergeCell ref="B253:C253"/>
    <mergeCell ref="D254:E254"/>
    <mergeCell ref="A256:B256"/>
    <mergeCell ref="B263:C263"/>
    <mergeCell ref="B264:C264"/>
    <mergeCell ref="B265:C265"/>
    <mergeCell ref="D266:E266"/>
    <mergeCell ref="D271:E271"/>
    <mergeCell ref="D273:E273"/>
    <mergeCell ref="A259:B260"/>
    <mergeCell ref="C259:E260"/>
    <mergeCell ref="F259:J260"/>
  </mergeCells>
  <conditionalFormatting sqref="B34:B37">
    <cfRule type="expression" priority="101" stopIfTrue="1">
      <formula>ISBLANK(B34)</formula>
    </cfRule>
    <cfRule type="cellIs" dxfId="109" priority="102" stopIfTrue="1" operator="equal">
      <formula>$I$19</formula>
    </cfRule>
  </conditionalFormatting>
  <conditionalFormatting sqref="D25:E26">
    <cfRule type="cellIs" dxfId="108" priority="111" stopIfTrue="1" operator="lessThan">
      <formula>0</formula>
    </cfRule>
  </conditionalFormatting>
  <conditionalFormatting sqref="E1:E18 E24:E30">
    <cfRule type="cellIs" dxfId="107" priority="110" operator="equal">
      <formula>"LVM"</formula>
    </cfRule>
  </conditionalFormatting>
  <conditionalFormatting sqref="E33:E42">
    <cfRule type="cellIs" dxfId="106" priority="100" operator="equal">
      <formula>"LVM"</formula>
    </cfRule>
  </conditionalFormatting>
  <conditionalFormatting sqref="E45:E54">
    <cfRule type="cellIs" dxfId="105" priority="107" operator="equal">
      <formula>"LVM"</formula>
    </cfRule>
  </conditionalFormatting>
  <conditionalFormatting sqref="E57:E66">
    <cfRule type="cellIs" dxfId="104" priority="95" operator="equal">
      <formula>"LVM"</formula>
    </cfRule>
  </conditionalFormatting>
  <conditionalFormatting sqref="E69:E71 E73:E78">
    <cfRule type="cellIs" dxfId="103" priority="90" operator="equal">
      <formula>"LVM"</formula>
    </cfRule>
  </conditionalFormatting>
  <conditionalFormatting sqref="E81:E90">
    <cfRule type="cellIs" dxfId="102" priority="85" operator="equal">
      <formula>"LVM"</formula>
    </cfRule>
  </conditionalFormatting>
  <conditionalFormatting sqref="E93:E102">
    <cfRule type="cellIs" dxfId="101" priority="80" operator="equal">
      <formula>"LVM"</formula>
    </cfRule>
  </conditionalFormatting>
  <conditionalFormatting sqref="E105:E114">
    <cfRule type="cellIs" dxfId="100" priority="75" operator="equal">
      <formula>"LVM"</formula>
    </cfRule>
  </conditionalFormatting>
  <conditionalFormatting sqref="E117:E126">
    <cfRule type="cellIs" dxfId="99" priority="70" operator="equal">
      <formula>"LVM"</formula>
    </cfRule>
  </conditionalFormatting>
  <conditionalFormatting sqref="E129:E138">
    <cfRule type="cellIs" dxfId="98" priority="65" operator="equal">
      <formula>"LVM"</formula>
    </cfRule>
  </conditionalFormatting>
  <conditionalFormatting sqref="E141:E150">
    <cfRule type="cellIs" dxfId="97" priority="60" operator="equal">
      <formula>"LVM"</formula>
    </cfRule>
  </conditionalFormatting>
  <conditionalFormatting sqref="E153:E162">
    <cfRule type="cellIs" dxfId="96" priority="55" operator="equal">
      <formula>"LVM"</formula>
    </cfRule>
  </conditionalFormatting>
  <conditionalFormatting sqref="E165:E174">
    <cfRule type="cellIs" dxfId="95" priority="50" operator="equal">
      <formula>"LVM"</formula>
    </cfRule>
  </conditionalFormatting>
  <conditionalFormatting sqref="E177:E186">
    <cfRule type="cellIs" dxfId="94" priority="45" operator="equal">
      <formula>"LVM"</formula>
    </cfRule>
  </conditionalFormatting>
  <conditionalFormatting sqref="E189:E198">
    <cfRule type="cellIs" dxfId="93" priority="40" operator="equal">
      <formula>"LVM"</formula>
    </cfRule>
  </conditionalFormatting>
  <conditionalFormatting sqref="E201:E210">
    <cfRule type="cellIs" dxfId="92" priority="35" operator="equal">
      <formula>"LVM"</formula>
    </cfRule>
  </conditionalFormatting>
  <conditionalFormatting sqref="E213:E222">
    <cfRule type="cellIs" dxfId="91" priority="30" operator="equal">
      <formula>"LVM"</formula>
    </cfRule>
  </conditionalFormatting>
  <conditionalFormatting sqref="E225:E234">
    <cfRule type="cellIs" dxfId="90" priority="25" operator="equal">
      <formula>"LVM"</formula>
    </cfRule>
  </conditionalFormatting>
  <conditionalFormatting sqref="E237:E246">
    <cfRule type="cellIs" dxfId="89" priority="20" operator="equal">
      <formula>"LVM"</formula>
    </cfRule>
  </conditionalFormatting>
  <conditionalFormatting sqref="E249:E258">
    <cfRule type="cellIs" dxfId="88" priority="15" operator="equal">
      <formula>"LVM"</formula>
    </cfRule>
  </conditionalFormatting>
  <conditionalFormatting sqref="E261:E1048576">
    <cfRule type="cellIs" dxfId="87" priority="10" operator="equal">
      <formula>"LVM"</formula>
    </cfRule>
  </conditionalFormatting>
  <conditionalFormatting sqref="J34:J37 O34:P37">
    <cfRule type="cellIs" dxfId="86" priority="103" stopIfTrue="1" operator="equal">
      <formula>"ja"</formula>
    </cfRule>
    <cfRule type="cellIs" dxfId="85" priority="104" stopIfTrue="1" operator="equal">
      <formula>"nein"</formula>
    </cfRule>
  </conditionalFormatting>
  <conditionalFormatting sqref="J46:J49 O46:P49">
    <cfRule type="cellIs" dxfId="84" priority="108" stopIfTrue="1" operator="equal">
      <formula>"ja"</formula>
    </cfRule>
    <cfRule type="cellIs" dxfId="83" priority="109" stopIfTrue="1" operator="equal">
      <formula>"nein"</formula>
    </cfRule>
  </conditionalFormatting>
  <conditionalFormatting sqref="J58:J61 O58:P61">
    <cfRule type="cellIs" dxfId="82" priority="96" stopIfTrue="1" operator="equal">
      <formula>"ja"</formula>
    </cfRule>
    <cfRule type="cellIs" dxfId="81" priority="97" stopIfTrue="1" operator="equal">
      <formula>"nein"</formula>
    </cfRule>
  </conditionalFormatting>
  <conditionalFormatting sqref="J70:J71 O70:P73 J73">
    <cfRule type="cellIs" dxfId="80" priority="91" stopIfTrue="1" operator="equal">
      <formula>"ja"</formula>
    </cfRule>
    <cfRule type="cellIs" dxfId="79" priority="92" stopIfTrue="1" operator="equal">
      <formula>"nein"</formula>
    </cfRule>
  </conditionalFormatting>
  <conditionalFormatting sqref="J82:J85 O82:P85">
    <cfRule type="cellIs" dxfId="78" priority="86" stopIfTrue="1" operator="equal">
      <formula>"ja"</formula>
    </cfRule>
    <cfRule type="cellIs" dxfId="77" priority="87" stopIfTrue="1" operator="equal">
      <formula>"nein"</formula>
    </cfRule>
  </conditionalFormatting>
  <conditionalFormatting sqref="J94:J97 O94:P97">
    <cfRule type="cellIs" dxfId="76" priority="81" stopIfTrue="1" operator="equal">
      <formula>"ja"</formula>
    </cfRule>
    <cfRule type="cellIs" dxfId="75" priority="82" stopIfTrue="1" operator="equal">
      <formula>"nein"</formula>
    </cfRule>
  </conditionalFormatting>
  <conditionalFormatting sqref="J106:J109 O106:P109">
    <cfRule type="cellIs" dxfId="74" priority="76" stopIfTrue="1" operator="equal">
      <formula>"ja"</formula>
    </cfRule>
    <cfRule type="cellIs" dxfId="73" priority="77" stopIfTrue="1" operator="equal">
      <formula>"nein"</formula>
    </cfRule>
  </conditionalFormatting>
  <conditionalFormatting sqref="J118:J121 O118:P121">
    <cfRule type="cellIs" dxfId="72" priority="71" stopIfTrue="1" operator="equal">
      <formula>"ja"</formula>
    </cfRule>
    <cfRule type="cellIs" dxfId="71" priority="72" stopIfTrue="1" operator="equal">
      <formula>"nein"</formula>
    </cfRule>
  </conditionalFormatting>
  <conditionalFormatting sqref="J130:J133 O130:P133">
    <cfRule type="cellIs" dxfId="70" priority="66" stopIfTrue="1" operator="equal">
      <formula>"ja"</formula>
    </cfRule>
    <cfRule type="cellIs" dxfId="69" priority="67" stopIfTrue="1" operator="equal">
      <formula>"nein"</formula>
    </cfRule>
  </conditionalFormatting>
  <conditionalFormatting sqref="J142:J145 O142:P145">
    <cfRule type="cellIs" dxfId="68" priority="61" stopIfTrue="1" operator="equal">
      <formula>"ja"</formula>
    </cfRule>
    <cfRule type="cellIs" dxfId="67" priority="62" stopIfTrue="1" operator="equal">
      <formula>"nein"</formula>
    </cfRule>
  </conditionalFormatting>
  <conditionalFormatting sqref="J154:J157 O154:P157">
    <cfRule type="cellIs" dxfId="66" priority="56" stopIfTrue="1" operator="equal">
      <formula>"ja"</formula>
    </cfRule>
    <cfRule type="cellIs" dxfId="65" priority="57" stopIfTrue="1" operator="equal">
      <formula>"nein"</formula>
    </cfRule>
  </conditionalFormatting>
  <conditionalFormatting sqref="J166:J169 O166:P169">
    <cfRule type="cellIs" dxfId="64" priority="51" stopIfTrue="1" operator="equal">
      <formula>"ja"</formula>
    </cfRule>
    <cfRule type="cellIs" dxfId="63" priority="52" stopIfTrue="1" operator="equal">
      <formula>"nein"</formula>
    </cfRule>
  </conditionalFormatting>
  <conditionalFormatting sqref="J178:J181 O178:P181">
    <cfRule type="cellIs" dxfId="62" priority="46" stopIfTrue="1" operator="equal">
      <formula>"ja"</formula>
    </cfRule>
    <cfRule type="cellIs" dxfId="61" priority="47" stopIfTrue="1" operator="equal">
      <formula>"nein"</formula>
    </cfRule>
  </conditionalFormatting>
  <conditionalFormatting sqref="J190:J193 O190:P193">
    <cfRule type="cellIs" dxfId="60" priority="41" stopIfTrue="1" operator="equal">
      <formula>"ja"</formula>
    </cfRule>
    <cfRule type="cellIs" dxfId="59" priority="42" stopIfTrue="1" operator="equal">
      <formula>"nein"</formula>
    </cfRule>
  </conditionalFormatting>
  <conditionalFormatting sqref="J202:J205 O202:P205">
    <cfRule type="cellIs" dxfId="58" priority="36" stopIfTrue="1" operator="equal">
      <formula>"ja"</formula>
    </cfRule>
    <cfRule type="cellIs" dxfId="57" priority="37" stopIfTrue="1" operator="equal">
      <formula>"nein"</formula>
    </cfRule>
  </conditionalFormatting>
  <conditionalFormatting sqref="J214:J217 O214:P217">
    <cfRule type="cellIs" dxfId="56" priority="31" stopIfTrue="1" operator="equal">
      <formula>"ja"</formula>
    </cfRule>
    <cfRule type="cellIs" dxfId="55" priority="32" stopIfTrue="1" operator="equal">
      <formula>"nein"</formula>
    </cfRule>
  </conditionalFormatting>
  <conditionalFormatting sqref="J226:J229 O226:P229">
    <cfRule type="cellIs" dxfId="54" priority="26" stopIfTrue="1" operator="equal">
      <formula>"ja"</formula>
    </cfRule>
    <cfRule type="cellIs" dxfId="53" priority="27" stopIfTrue="1" operator="equal">
      <formula>"nein"</formula>
    </cfRule>
  </conditionalFormatting>
  <conditionalFormatting sqref="J238:J241 O238:P241">
    <cfRule type="cellIs" dxfId="52" priority="21" stopIfTrue="1" operator="equal">
      <formula>"ja"</formula>
    </cfRule>
    <cfRule type="cellIs" dxfId="51" priority="22" stopIfTrue="1" operator="equal">
      <formula>"nein"</formula>
    </cfRule>
  </conditionalFormatting>
  <conditionalFormatting sqref="J250:J253 O250:P253">
    <cfRule type="cellIs" dxfId="50" priority="16" stopIfTrue="1" operator="equal">
      <formula>"ja"</formula>
    </cfRule>
    <cfRule type="cellIs" dxfId="49" priority="17" stopIfTrue="1" operator="equal">
      <formula>"nein"</formula>
    </cfRule>
  </conditionalFormatting>
  <conditionalFormatting sqref="J262:J265 O262:P265">
    <cfRule type="cellIs" dxfId="48" priority="11" stopIfTrue="1" operator="equal">
      <formula>"ja"</formula>
    </cfRule>
    <cfRule type="cellIs" dxfId="47" priority="12" stopIfTrue="1" operator="equal">
      <formula>"nein"</formula>
    </cfRule>
  </conditionalFormatting>
  <conditionalFormatting sqref="N34:N37">
    <cfRule type="cellIs" dxfId="46" priority="98" operator="equal">
      <formula>310</formula>
    </cfRule>
    <cfRule type="cellIs" dxfId="45" priority="99" operator="equal">
      <formula>220</formula>
    </cfRule>
  </conditionalFormatting>
  <conditionalFormatting sqref="N46:N49">
    <cfRule type="cellIs" dxfId="44" priority="105" operator="equal">
      <formula>310</formula>
    </cfRule>
    <cfRule type="cellIs" dxfId="43" priority="106" operator="equal">
      <formula>220</formula>
    </cfRule>
  </conditionalFormatting>
  <conditionalFormatting sqref="N58:N61">
    <cfRule type="cellIs" dxfId="42" priority="93" operator="equal">
      <formula>310</formula>
    </cfRule>
    <cfRule type="cellIs" dxfId="41" priority="94" operator="equal">
      <formula>220</formula>
    </cfRule>
  </conditionalFormatting>
  <conditionalFormatting sqref="N70:N73">
    <cfRule type="cellIs" dxfId="40" priority="88" operator="equal">
      <formula>310</formula>
    </cfRule>
    <cfRule type="cellIs" dxfId="39" priority="89" operator="equal">
      <formula>220</formula>
    </cfRule>
  </conditionalFormatting>
  <conditionalFormatting sqref="N82:N85">
    <cfRule type="cellIs" dxfId="38" priority="83" operator="equal">
      <formula>310</formula>
    </cfRule>
    <cfRule type="cellIs" dxfId="37" priority="84" operator="equal">
      <formula>220</formula>
    </cfRule>
  </conditionalFormatting>
  <conditionalFormatting sqref="N94:N97">
    <cfRule type="cellIs" dxfId="36" priority="78" operator="equal">
      <formula>310</formula>
    </cfRule>
    <cfRule type="cellIs" dxfId="35" priority="79" operator="equal">
      <formula>220</formula>
    </cfRule>
  </conditionalFormatting>
  <conditionalFormatting sqref="N106:N109">
    <cfRule type="cellIs" dxfId="34" priority="73" operator="equal">
      <formula>310</formula>
    </cfRule>
    <cfRule type="cellIs" dxfId="33" priority="74" operator="equal">
      <formula>220</formula>
    </cfRule>
  </conditionalFormatting>
  <conditionalFormatting sqref="N118:N121">
    <cfRule type="cellIs" dxfId="32" priority="68" operator="equal">
      <formula>310</formula>
    </cfRule>
    <cfRule type="cellIs" dxfId="31" priority="69" operator="equal">
      <formula>220</formula>
    </cfRule>
  </conditionalFormatting>
  <conditionalFormatting sqref="N130:N133">
    <cfRule type="cellIs" dxfId="30" priority="63" operator="equal">
      <formula>310</formula>
    </cfRule>
    <cfRule type="cellIs" dxfId="29" priority="64" operator="equal">
      <formula>220</formula>
    </cfRule>
  </conditionalFormatting>
  <conditionalFormatting sqref="N142:N145">
    <cfRule type="cellIs" dxfId="28" priority="58" operator="equal">
      <formula>310</formula>
    </cfRule>
    <cfRule type="cellIs" dxfId="27" priority="59" operator="equal">
      <formula>220</formula>
    </cfRule>
  </conditionalFormatting>
  <conditionalFormatting sqref="N154:N157">
    <cfRule type="cellIs" dxfId="26" priority="53" operator="equal">
      <formula>310</formula>
    </cfRule>
    <cfRule type="cellIs" dxfId="25" priority="54" operator="equal">
      <formula>220</formula>
    </cfRule>
  </conditionalFormatting>
  <conditionalFormatting sqref="N166:N169">
    <cfRule type="cellIs" dxfId="24" priority="48" operator="equal">
      <formula>310</formula>
    </cfRule>
    <cfRule type="cellIs" dxfId="23" priority="49" operator="equal">
      <formula>220</formula>
    </cfRule>
  </conditionalFormatting>
  <conditionalFormatting sqref="N178:N181">
    <cfRule type="cellIs" dxfId="22" priority="43" operator="equal">
      <formula>310</formula>
    </cfRule>
    <cfRule type="cellIs" dxfId="21" priority="44" operator="equal">
      <formula>220</formula>
    </cfRule>
  </conditionalFormatting>
  <conditionalFormatting sqref="N190:N193">
    <cfRule type="cellIs" dxfId="20" priority="38" operator="equal">
      <formula>310</formula>
    </cfRule>
    <cfRule type="cellIs" dxfId="19" priority="39" operator="equal">
      <formula>220</formula>
    </cfRule>
  </conditionalFormatting>
  <conditionalFormatting sqref="N202:N205">
    <cfRule type="cellIs" dxfId="18" priority="33" operator="equal">
      <formula>310</formula>
    </cfRule>
    <cfRule type="cellIs" dxfId="17" priority="34" operator="equal">
      <formula>220</formula>
    </cfRule>
  </conditionalFormatting>
  <conditionalFormatting sqref="N214:N217">
    <cfRule type="cellIs" dxfId="16" priority="28" operator="equal">
      <formula>310</formula>
    </cfRule>
    <cfRule type="cellIs" dxfId="15" priority="29" operator="equal">
      <formula>220</formula>
    </cfRule>
  </conditionalFormatting>
  <conditionalFormatting sqref="N226:N229">
    <cfRule type="cellIs" dxfId="14" priority="23" operator="equal">
      <formula>310</formula>
    </cfRule>
    <cfRule type="cellIs" dxfId="13" priority="24" operator="equal">
      <formula>220</formula>
    </cfRule>
  </conditionalFormatting>
  <conditionalFormatting sqref="N238:N241">
    <cfRule type="cellIs" dxfId="12" priority="18" operator="equal">
      <formula>310</formula>
    </cfRule>
    <cfRule type="cellIs" dxfId="11" priority="19" operator="equal">
      <formula>220</formula>
    </cfRule>
  </conditionalFormatting>
  <conditionalFormatting sqref="N250:N253">
    <cfRule type="cellIs" dxfId="10" priority="13" operator="equal">
      <formula>310</formula>
    </cfRule>
    <cfRule type="cellIs" dxfId="9" priority="14" operator="equal">
      <formula>220</formula>
    </cfRule>
  </conditionalFormatting>
  <conditionalFormatting sqref="N262:N265">
    <cfRule type="cellIs" dxfId="8" priority="8" operator="equal">
      <formula>310</formula>
    </cfRule>
    <cfRule type="cellIs" dxfId="7" priority="9" operator="equal">
      <formula>220</formula>
    </cfRule>
  </conditionalFormatting>
  <conditionalFormatting sqref="R4:U23">
    <cfRule type="cellIs" dxfId="6" priority="112" operator="notEqual">
      <formula>0</formula>
    </cfRule>
    <cfRule type="cellIs" dxfId="5" priority="113" operator="equal">
      <formula>0</formula>
    </cfRule>
  </conditionalFormatting>
  <conditionalFormatting sqref="B262:B265 B250:B253 B238:B241 B226:B229 B214:B217 B202:B205 B190:B193 B178:B181 B166:B169 B154:B157 B142:B145 B130:B133 B118:B121 B106:B109 B94:B97 B82:B85 B70:B71 B58:B61 B46:B49 B73">
    <cfRule type="expression" priority="6" stopIfTrue="1">
      <formula>ISBLANK(B46)</formula>
    </cfRule>
    <cfRule type="cellIs" dxfId="4" priority="7" stopIfTrue="1" operator="equal">
      <formula>$I$19</formula>
    </cfRule>
  </conditionalFormatting>
  <conditionalFormatting sqref="E72">
    <cfRule type="cellIs" dxfId="3" priority="3" operator="equal">
      <formula>"LVM"</formula>
    </cfRule>
  </conditionalFormatting>
  <conditionalFormatting sqref="J72">
    <cfRule type="cellIs" dxfId="2" priority="4" stopIfTrue="1" operator="equal">
      <formula>"ja"</formula>
    </cfRule>
    <cfRule type="cellIs" dxfId="1" priority="5" stopIfTrue="1" operator="equal">
      <formula>"nein"</formula>
    </cfRule>
  </conditionalFormatting>
  <conditionalFormatting sqref="B72">
    <cfRule type="expression" priority="1" stopIfTrue="1">
      <formula>ISBLANK(B72)</formula>
    </cfRule>
    <cfRule type="cellIs" dxfId="0" priority="2" stopIfTrue="1" operator="equal">
      <formula>$I$19</formula>
    </cfRule>
  </conditionalFormatting>
  <dataValidations count="7">
    <dataValidation type="list" allowBlank="1" showInputMessage="1" sqref="B34:C37 B46:C49 B58:C61 B70:C73 B82:C85 B94:C97 B106:C109 B118:C121 B130:C133 B142:C145 B154:C157 B166:C169 B178:C181 B190:C193 B202:C205 B214:C217 B226:C229 B238:C241 B250:C253 B262:C265">
      <formula1>Namen</formula1>
    </dataValidation>
    <dataValidation type="list" allowBlank="1" showInputMessage="1" showErrorMessage="1" sqref="I19:O19">
      <formula1>Namen</formula1>
    </dataValidation>
    <dataValidation type="list" allowBlank="1" showInputMessage="1" sqref="I250:I253 I34:I37 I46:I49 I58:I61 I70:I73 I82:I85 I94:I97 I106:I109 I118:I121 I130:I133 I142:I145 I154:I157 I166:I169 I178:I181 I190:I193 I202:I205 I214:I217 I226:I229 I238:I241 I262:I265">
      <formula1>TMV</formula1>
    </dataValidation>
    <dataValidation type="list" allowBlank="1" showInputMessage="1" sqref="E34:E37 E190:E193 E202:E205 E214:E217 E226:E229 E238:E241 E250:E253 E46:E49 E58:E61 E70:E73 E82:E85 E94:E97 E106:E109 E118:E121 E130:E133 E142:E145 E154:E157 E166:E169 E178:E181 E262:E265">
      <formula1>Legende</formula1>
    </dataValidation>
    <dataValidation type="custom" allowBlank="1" showInputMessage="1" showErrorMessage="1" sqref="Q26:Q27">
      <formula1>"X"</formula1>
    </dataValidation>
    <dataValidation type="list" allowBlank="1" showInputMessage="1" showErrorMessage="1" sqref="J34:J37 J166:J169 J154:J157 J202:J205 J190:J193 J214:J217 J226:J229 J238:J241 J250:J253 J46:J49 J58:J61 J70:J73 J82:J85 J94:J97 J106:J109 J118:J121 J130:J133 J142:J145 J178:J181 O178:O181 O34:O37 O190:O193 O202:O205 O214:O217 O226:O229 O238:O241 O166:O169 O46:O49 O58:O61 O70:O73 O82:O85 O94:O97 O106:O109 O118:O121 O130:O133 O142:O145 O154:O157 O250:O253 J262:J265 O262:O265">
      <formula1>Abfrage</formula1>
    </dataValidation>
    <dataValidation allowBlank="1" showInputMessage="1" sqref="H142:H145 H34:H37 H94:H97 H166:H169 H226:H229 H82:H85 H214:H217 H238:H241 H106:H109 H130:H133 M34:M37 H250:H253 H154:H157 H46:H49 H118:H121 H202:H205 H58:H61 H178:H181 H190:H193 H70:H73 M250:M253 M238:M241 M226:M229 M214:M217 M202:M205 M190:M193 M178:M181 M166:M169 M154:M157 M142:M145 M130:M133 M118:M121 M106:M109 M94:M97 M82:M85 M70:M73 M58:M61 M46:M49 H262:H265 M262:M265"/>
  </dataValidations>
  <pageMargins left="0.59055118110236227" right="0" top="0.23622047244094491" bottom="0.74803149606299213" header="0" footer="0.47244094488188981"/>
  <pageSetup paperSize="9" scale="37" fitToHeight="0" orientation="portrait" verticalDpi="180" r:id="rId1"/>
  <headerFooter alignWithMargins="0">
    <oddFooter>&amp;RSeite &amp;P von &amp;N</oddFooter>
  </headerFooter>
  <legacyDrawing r:id="rId2"/>
  <picture r:id="rId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>
          <x14:formula1>
            <xm:f>Liste!$M$2:$M$7</xm:f>
          </x14:formula1>
          <xm:sqref>G34:G37 G46:G49 G58:G61 G70:G73 G82:G85 G94:G97 G106:G109 G118:G121 G130:G133 G142:G145 G154:G157 G166:G169 G178:G181 G190:G193 G202:G205 G214:G217 G226:G229 G238:G241 G250:G253 G262:G265</xm:sqref>
        </x14:dataValidation>
        <x14:dataValidation type="list" allowBlank="1" showInputMessage="1">
          <x14:formula1>
            <xm:f>Liste!$D$2:$D$10</xm:f>
          </x14:formula1>
          <xm:sqref>F34:F37 F46:F49 F58:F61 F70:F73 F82:F85 F94:F97 F106:F109 F118:F121 F130:F133 F142:F145 F154:F157 F166:F169 F178:F181 F190:F193 F202:F205 F214:F217 F226:F229 F238:F241 F250:F253 F262:F265</xm:sqref>
        </x14:dataValidation>
        <x14:dataValidation type="list" allowBlank="1" showInputMessage="1" showErrorMessage="1">
          <x14:formula1>
            <xm:f>Liste!$A$2:$A$7</xm:f>
          </x14:formula1>
          <xm:sqref>D4:E4</xm:sqref>
        </x14:dataValidation>
        <x14:dataValidation type="list" allowBlank="1" showInputMessage="1">
          <x14:formula1>
            <xm:f>Liste!$N$3:$N$7</xm:f>
          </x14:formula1>
          <xm:sqref>N34:N37 N262:N265 N250:N253 N238:N241 N226:N229 N214:N217 N202:N205 N190:N193 N178:N181 N166:N169 N154:N157 N142:N145 N130:N133 N118:N121 N106:N109 N94:N97 N82:N85 N70:N73 N58:N61 N46:N49</xm:sqref>
        </x14:dataValidation>
        <x14:dataValidation type="list" allowBlank="1" showInputMessage="1">
          <x14:formula1>
            <xm:f>Liste!$M$3:$M$7</xm:f>
          </x14:formula1>
          <xm:sqref>L34:L37 L46:L49 L262:L265 L250:L253 L238:L241 L226:L229 L214:L217 L202:L205 L190:L193 L178:L181 L166:L169 L154:L157 L142:L145 L130:L133 L118:L121 L106:L109 L94:L97 L82:L85 L70:L73 L58:L61</xm:sqref>
        </x14:dataValidation>
        <x14:dataValidation type="list" allowBlank="1" showInputMessage="1">
          <x14:formula1>
            <xm:f>Liste!$D$3:$D$10</xm:f>
          </x14:formula1>
          <xm:sqref>K34:K37 K154:K157 K262:K265 K94:K97 K250:K253 K142:K145 K238:K241 K46:K49 K226:K229 K130:K133 K214:K217 K82:K85 K202:K205 K118:K121 K190:K193 K58:K61 K178:K181 K106:K109 K166:K169 K70:K73</xm:sqref>
        </x14:dataValidation>
        <x14:dataValidation type="list" allowBlank="1" showErrorMessage="1" error="Liste ergänzen!">
          <x14:formula1>
            <xm:f>Liste!$H$2:$H$11</xm:f>
          </x14:formula1>
          <xm:sqref>I5:O5</xm:sqref>
        </x14:dataValidation>
        <x14:dataValidation type="list" allowBlank="1" showInputMessage="1" error="Liste ergänzen!_x000a_">
          <x14:formula1>
            <xm:f>Liste!$I$2:$I$13</xm:f>
          </x14:formula1>
          <xm:sqref>I6:O7</xm:sqref>
        </x14:dataValidation>
        <x14:dataValidation type="list" allowBlank="1" showInputMessage="1" showErrorMessage="1" error="Liste ergänzen!">
          <x14:formula1>
            <xm:f>Liste!$J$2:$J$12</xm:f>
          </x14:formula1>
          <xm:sqref>D5:E5</xm:sqref>
        </x14:dataValidation>
        <x14:dataValidation type="list" allowBlank="1" showInputMessage="1" showErrorMessage="1" error="Liste ergänzen!_x000a_">
          <x14:formula1>
            <xm:f>Liste!$K$2:$K$12</xm:f>
          </x14:formula1>
          <xm:sqref>D6:E6</xm:sqref>
        </x14:dataValidation>
        <x14:dataValidation type="list" allowBlank="1" showInputMessage="1" showErrorMessage="1" error="Name in Liste ergänzen!">
          <x14:formula1>
            <xm:f>Liste!$G$2:$G$8</xm:f>
          </x14:formula1>
          <xm:sqref>I4:O4</xm:sqref>
        </x14:dataValidation>
        <x14:dataValidation type="list" allowBlank="1" showInputMessage="1">
          <x14:formula1>
            <xm:f>Liste!$E$3:$E$9</xm:f>
          </x14:formula1>
          <xm:sqref>D226:D229 D190:D193 D202:D205 D214:D217 D34:D37 D238:D241 D250:D253 D46:D49 D58:D61 D70:D73 D82:D85 D94:D97 D106:D109 D118:D121 D130:D133 D142:D145 D154:D157 D166:D169 D178:D181 D262:D265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42</vt:i4>
      </vt:variant>
    </vt:vector>
  </HeadingPairs>
  <TitlesOfParts>
    <vt:vector size="50" baseType="lpstr">
      <vt:lpstr>Liste</vt:lpstr>
      <vt:lpstr>Muster- 4-Sitzer</vt:lpstr>
      <vt:lpstr>Muster 6-Sitzer</vt:lpstr>
      <vt:lpstr>Muster 10-Sitzer</vt:lpstr>
      <vt:lpstr>Muster  12-Sitzer</vt:lpstr>
      <vt:lpstr>18.04.2026</vt:lpstr>
      <vt:lpstr>23.05.2026</vt:lpstr>
      <vt:lpstr>24.05.2026</vt:lpstr>
      <vt:lpstr>'Muster 10-Sitzer'!Abfrage</vt:lpstr>
      <vt:lpstr>Abfrage</vt:lpstr>
      <vt:lpstr>'Muster 10-Sitzer'!Absetzhöhen</vt:lpstr>
      <vt:lpstr>Absetzhöhen</vt:lpstr>
      <vt:lpstr>'18.04.2026'!Drucktitel</vt:lpstr>
      <vt:lpstr>'23.05.2026'!Drucktitel</vt:lpstr>
      <vt:lpstr>'24.05.2026'!Drucktitel</vt:lpstr>
      <vt:lpstr>'Muster  12-Sitzer'!Drucktitel</vt:lpstr>
      <vt:lpstr>'Muster 10-Sitzer'!Drucktitel</vt:lpstr>
      <vt:lpstr>'Muster- 4-Sitzer'!Drucktitel</vt:lpstr>
      <vt:lpstr>'Muster 6-Sitzer'!Drucktitel</vt:lpstr>
      <vt:lpstr>'Muster 10-Sitzer'!Flugleiter</vt:lpstr>
      <vt:lpstr>Flugleiter</vt:lpstr>
      <vt:lpstr>Flugleiter_neu</vt:lpstr>
      <vt:lpstr>'Muster 10-Sitzer'!Flugzeugkennung</vt:lpstr>
      <vt:lpstr>Flugzeugkennung</vt:lpstr>
      <vt:lpstr>'Muster 10-Sitzer'!Konto</vt:lpstr>
      <vt:lpstr>Konto</vt:lpstr>
      <vt:lpstr>'Muster 10-Sitzer'!Legende</vt:lpstr>
      <vt:lpstr>Legende</vt:lpstr>
      <vt:lpstr>Legende_neu</vt:lpstr>
      <vt:lpstr>'Muster 10-Sitzer'!Lehrer</vt:lpstr>
      <vt:lpstr>Lehrer</vt:lpstr>
      <vt:lpstr>Lehrer_neu</vt:lpstr>
      <vt:lpstr>Name1</vt:lpstr>
      <vt:lpstr>Name2</vt:lpstr>
      <vt:lpstr>Liste!Namen</vt:lpstr>
      <vt:lpstr>'Muster 10-Sitzer'!Namen</vt:lpstr>
      <vt:lpstr>Namen</vt:lpstr>
      <vt:lpstr>neu</vt:lpstr>
      <vt:lpstr>Ort</vt:lpstr>
      <vt:lpstr>'Muster 10-Sitzer'!Pilot</vt:lpstr>
      <vt:lpstr>Pilot</vt:lpstr>
      <vt:lpstr>Pilot_1</vt:lpstr>
      <vt:lpstr>Pilot_neu</vt:lpstr>
      <vt:lpstr>'Muster 10-Sitzer'!Preise</vt:lpstr>
      <vt:lpstr>Preise</vt:lpstr>
      <vt:lpstr>'Muster 10-Sitzer'!Sprungleiter</vt:lpstr>
      <vt:lpstr>Sprungleiter</vt:lpstr>
      <vt:lpstr>Sprungleiter_neu</vt:lpstr>
      <vt:lpstr>'Muster 10-Sitzer'!TMV</vt:lpstr>
      <vt:lpstr>TMV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</dc:creator>
  <cp:lastModifiedBy>Ich</cp:lastModifiedBy>
  <cp:lastPrinted>2025-09-28T07:47:42Z</cp:lastPrinted>
  <dcterms:created xsi:type="dcterms:W3CDTF">2008-06-22T15:13:24Z</dcterms:created>
  <dcterms:modified xsi:type="dcterms:W3CDTF">2026-05-26T18:29:26Z</dcterms:modified>
</cp:coreProperties>
</file>